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opie CLE Nouveau PO\Pièces validés SGPP mars 2025\Pièces CERTIF à voir\"/>
    </mc:Choice>
  </mc:AlternateContent>
  <xr:revisionPtr revIDLastSave="0" documentId="13_ncr:1_{068E7149-BF93-49D7-A092-1DC48310A247}" xr6:coauthVersionLast="36" xr6:coauthVersionMax="47" xr10:uidLastSave="{00000000-0000-0000-0000-000000000000}"/>
  <bookViews>
    <workbookView xWindow="0" yWindow="0" windowWidth="28800" windowHeight="12230" tabRatio="500" xr2:uid="{00000000-000D-0000-FFFF-FFFF00000000}"/>
  </bookViews>
  <sheets>
    <sheet name="ERD_BSCU" sheetId="4" r:id="rId1"/>
    <sheet name="TARIFS MOYENS HORS OCS" sheetId="10" r:id="rId2"/>
    <sheet name="EDR au réel" sheetId="7" r:id="rId3"/>
    <sheet name="DETAIL DU BSCU" sheetId="12" r:id="rId4"/>
    <sheet name="RECAPITUALTIF RESSOURCES" sheetId="6" r:id="rId5"/>
    <sheet name="BDD_BSCU" sheetId="8" r:id="rId6"/>
  </sheets>
  <definedNames>
    <definedName name="_xlnm._FilterDatabase" localSheetId="3" hidden="1">'DETAIL DU BSCU'!$A$13:$T$13</definedName>
    <definedName name="ANNEE">BDD_BSCU!$C$1:$O$1</definedName>
    <definedName name="CODIF">BDD_BSCU!$B$3:$B$9</definedName>
    <definedName name="DRY20_">BDD_BSCU!$C$3:$P$9</definedName>
    <definedName name="REFERENTIEL">BDD_BSCU!$C$3:$P$9</definedName>
  </definedNames>
  <calcPr calcId="191028"/>
  <extLst>
    <ext xmlns:x15="http://schemas.microsoft.com/office/spreadsheetml/2010/11/main" uri="{140A7094-0E35-4892-8432-C4D2E57EDEB5}">
      <x15:workbookPr chartTrackingRefBase="1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4" i="4" l="1"/>
  <c r="G15" i="4" l="1"/>
  <c r="Q24" i="4" l="1"/>
  <c r="U24" i="4"/>
  <c r="R24" i="4"/>
  <c r="T24" i="4" s="1"/>
  <c r="P24" i="4"/>
  <c r="X41" i="7"/>
  <c r="W41" i="7"/>
  <c r="V41" i="7"/>
  <c r="U41" i="7"/>
  <c r="T41" i="7"/>
  <c r="S41" i="7"/>
  <c r="Y20" i="7"/>
  <c r="G14" i="4" l="1"/>
  <c r="D14" i="4" l="1"/>
  <c r="Y29" i="7" l="1"/>
  <c r="M36" i="10" l="1"/>
  <c r="L36" i="10"/>
  <c r="K36" i="10"/>
  <c r="M35" i="10"/>
  <c r="L35" i="10"/>
  <c r="K35" i="10"/>
  <c r="M34" i="10"/>
  <c r="L34" i="10"/>
  <c r="K34" i="10"/>
  <c r="M33" i="10"/>
  <c r="L33" i="10"/>
  <c r="K33" i="10"/>
  <c r="M32" i="10"/>
  <c r="L32" i="10"/>
  <c r="K32" i="10"/>
  <c r="M31" i="10"/>
  <c r="L31" i="10"/>
  <c r="K31" i="10"/>
  <c r="M30" i="10"/>
  <c r="L30" i="10"/>
  <c r="K30" i="10"/>
  <c r="M29" i="10"/>
  <c r="L29" i="10"/>
  <c r="K29" i="10"/>
  <c r="M28" i="10"/>
  <c r="L28" i="10"/>
  <c r="K28" i="10"/>
  <c r="M27" i="10"/>
  <c r="L27" i="10"/>
  <c r="K27" i="10"/>
  <c r="M26" i="10"/>
  <c r="L26" i="10"/>
  <c r="K26" i="10"/>
  <c r="M25" i="10"/>
  <c r="L25" i="10"/>
  <c r="K25" i="10"/>
  <c r="M24" i="10"/>
  <c r="L24" i="10"/>
  <c r="K24" i="10"/>
  <c r="M23" i="10"/>
  <c r="L23" i="10"/>
  <c r="K23" i="10"/>
  <c r="M22" i="10"/>
  <c r="L22" i="10"/>
  <c r="K22" i="10"/>
  <c r="M21" i="10"/>
  <c r="L21" i="10"/>
  <c r="K21" i="10"/>
  <c r="S21" i="4"/>
  <c r="S26" i="4" s="1"/>
  <c r="G19" i="4" l="1"/>
  <c r="N19" i="4" s="1"/>
  <c r="G17" i="4"/>
  <c r="N17" i="4" s="1"/>
  <c r="D20" i="4"/>
  <c r="F20" i="4" s="1"/>
  <c r="D19" i="4"/>
  <c r="F19" i="4" s="1"/>
  <c r="D18" i="4"/>
  <c r="F18" i="4" s="1"/>
  <c r="D17" i="4"/>
  <c r="F17" i="4" s="1"/>
  <c r="D16" i="4"/>
  <c r="F16" i="4" s="1"/>
  <c r="G20" i="4"/>
  <c r="N20" i="4" s="1"/>
  <c r="G18" i="4"/>
  <c r="N18" i="4" s="1"/>
  <c r="G16" i="4"/>
  <c r="N16" i="4" s="1"/>
  <c r="D15" i="4"/>
  <c r="F15" i="4" s="1"/>
  <c r="N15" i="4"/>
  <c r="N14" i="4"/>
  <c r="F14" i="4"/>
  <c r="I14" i="4" l="1"/>
  <c r="I20" i="4"/>
  <c r="I19" i="4"/>
  <c r="I18" i="4"/>
  <c r="I17" i="4"/>
  <c r="I16" i="4"/>
  <c r="I15" i="4"/>
  <c r="Y21" i="7" l="1"/>
  <c r="Z41" i="7"/>
  <c r="AA41" i="7"/>
  <c r="AB41" i="7"/>
  <c r="AC41" i="7"/>
  <c r="AD41" i="7"/>
  <c r="AE41" i="7"/>
  <c r="AF41" i="7"/>
  <c r="AG41" i="7"/>
  <c r="AH41" i="7"/>
  <c r="AI41" i="7"/>
  <c r="AJ41" i="7"/>
  <c r="AK41" i="7"/>
  <c r="AL41" i="7"/>
  <c r="AM41" i="7"/>
  <c r="AM48" i="7" s="1"/>
  <c r="Y39" i="7"/>
  <c r="Y38" i="7"/>
  <c r="Y37" i="7"/>
  <c r="Y36" i="7"/>
  <c r="Y35" i="7"/>
  <c r="Y41" i="7" s="1"/>
  <c r="Y34" i="7"/>
  <c r="Y33" i="7"/>
  <c r="Y32" i="7"/>
  <c r="Y31" i="7"/>
  <c r="Y30" i="7"/>
  <c r="Y28" i="7"/>
  <c r="Y27" i="7"/>
  <c r="Y26" i="7"/>
  <c r="Y25" i="7"/>
  <c r="Y24" i="7"/>
  <c r="Y23" i="7"/>
  <c r="Y22" i="7"/>
  <c r="AM44" i="7" l="1"/>
  <c r="L14" i="4"/>
  <c r="O14" i="4" s="1"/>
  <c r="L16" i="4"/>
  <c r="L17" i="4"/>
  <c r="L18" i="4"/>
  <c r="L19" i="4"/>
  <c r="L20" i="4"/>
  <c r="J19" i="4" l="1"/>
  <c r="O16" i="4"/>
  <c r="AM46" i="7"/>
  <c r="AM50" i="7" s="1"/>
  <c r="J16" i="4"/>
  <c r="J17" i="4"/>
  <c r="J20" i="4"/>
  <c r="J18" i="4"/>
  <c r="O18" i="4"/>
  <c r="O20" i="4"/>
  <c r="O19" i="4"/>
  <c r="O17" i="4"/>
  <c r="I21" i="4"/>
  <c r="J14" i="4"/>
  <c r="P20" i="4" l="1"/>
  <c r="U14" i="4"/>
  <c r="R14" i="4"/>
  <c r="U16" i="4"/>
  <c r="Q16" i="4"/>
  <c r="R16" i="4"/>
  <c r="T16" i="4" s="1"/>
  <c r="U19" i="4"/>
  <c r="R19" i="4"/>
  <c r="T19" i="4" s="1"/>
  <c r="Q19" i="4"/>
  <c r="U18" i="4"/>
  <c r="Q18" i="4"/>
  <c r="R18" i="4"/>
  <c r="T18" i="4" s="1"/>
  <c r="R20" i="4"/>
  <c r="T20" i="4" s="1"/>
  <c r="U20" i="4"/>
  <c r="Q20" i="4"/>
  <c r="U17" i="4"/>
  <c r="Q17" i="4"/>
  <c r="R17" i="4"/>
  <c r="T17" i="4" s="1"/>
  <c r="Q14" i="4"/>
  <c r="P16" i="4"/>
  <c r="P19" i="4"/>
  <c r="P18" i="4"/>
  <c r="P17" i="4"/>
  <c r="L15" i="4"/>
  <c r="L21" i="4" s="1"/>
  <c r="T14" i="4" l="1"/>
  <c r="J15" i="4"/>
  <c r="F21" i="4"/>
  <c r="O15" i="4"/>
  <c r="P14" i="4"/>
  <c r="N21" i="4"/>
  <c r="J21" i="4" l="1"/>
  <c r="J26" i="4" s="1"/>
  <c r="Q15" i="4"/>
  <c r="Q21" i="4" s="1"/>
  <c r="Q26" i="4" s="1"/>
  <c r="R15" i="4"/>
  <c r="U15" i="4"/>
  <c r="U21" i="4" s="1"/>
  <c r="U26" i="4" s="1"/>
  <c r="P15" i="4"/>
  <c r="O21" i="4"/>
  <c r="O26" i="4" s="1"/>
  <c r="P26" i="4" l="1"/>
  <c r="P21" i="4"/>
  <c r="T15" i="4"/>
  <c r="T21" i="4" s="1"/>
  <c r="T26" i="4" s="1"/>
  <c r="R21" i="4"/>
  <c r="R2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Rosan LAQUITAINE</author>
  </authors>
  <commentList>
    <comment ref="V14" authorId="0" shapeId="0" xr:uid="{14E2B4EB-D9E5-44BD-8D69-474081A091D4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V15" authorId="0" shapeId="0" xr:uid="{7FBAE19B-91C4-479F-B641-198B78F0EEE2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V16" authorId="0" shapeId="0" xr:uid="{2233BBFB-6A37-4A03-8BD1-DCB922C132FA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V17" authorId="0" shapeId="0" xr:uid="{7702CB65-D363-48FF-94DB-2521F431F803}">
      <text/>
    </comment>
    <comment ref="V18" authorId="0" shapeId="0" xr:uid="{C7D7B7B8-ACB6-4A5F-B58D-FB9A61D4C084}">
      <text/>
    </comment>
    <comment ref="V19" authorId="0" shapeId="0" xr:uid="{6C6824C5-675C-44C5-8EE4-412383D21D4E}">
      <text/>
    </comment>
    <comment ref="V20" authorId="0" shapeId="0" xr:uid="{59DBE2A7-9753-43E0-881A-911961D5812D}">
      <text/>
    </comment>
    <comment ref="V21" authorId="0" shapeId="0" xr:uid="{C95B5BE3-988F-4DB7-97CC-A8093D0D5FA6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V24" authorId="0" shapeId="0" xr:uid="{E4EC6E76-FEC2-47F7-95BC-51609BEBE9A1}">
      <text/>
    </comment>
    <comment ref="V26" authorId="0" shapeId="0" xr:uid="{781141C4-E54A-4462-BC61-39EB8DFE35C1}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Yvana FUMONT-GUIBOURDIN</author>
  </authors>
  <commentList>
    <comment ref="D16" authorId="0" shapeId="0" xr:uid="{529DA8A8-6610-458F-8390-8591D50C0B19}">
      <text>
        <r>
          <rPr>
            <b/>
            <sz val="9"/>
            <color indexed="81"/>
            <rFont val="Tahoma"/>
            <family val="2"/>
          </rPr>
          <t>Indiquer le nom de la Compagnie Maritime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Yvana FUMONT-GUIBOURDIN</author>
    <author>Sarah GUILLOTOT</author>
  </authors>
  <commentList>
    <comment ref="A17" authorId="0" shapeId="0" xr:uid="{157D7EEC-0CD0-48C6-9DDB-74A04E1B82DB}">
      <text>
        <r>
          <rPr>
            <b/>
            <sz val="9"/>
            <color indexed="81"/>
            <rFont val="Tahoma"/>
            <family val="2"/>
          </rPr>
          <t>Pour export: Date de départ</t>
        </r>
      </text>
    </comment>
    <comment ref="D17" authorId="0" shapeId="0" xr:uid="{2674A190-C0D8-45E4-AC6D-FCF9296612FE}">
      <text>
        <r>
          <rPr>
            <b/>
            <sz val="9"/>
            <color indexed="81"/>
            <rFont val="Tahoma"/>
            <family val="2"/>
          </rPr>
          <t>M: Maritime
A: Aérien</t>
        </r>
      </text>
    </comment>
    <comment ref="F17" authorId="0" shapeId="0" xr:uid="{61F7D241-6EEB-47D8-890E-39930DD92CF9}">
      <text>
        <r>
          <rPr>
            <b/>
            <sz val="9"/>
            <color indexed="81"/>
            <rFont val="Tahoma"/>
            <family val="2"/>
          </rPr>
          <t>CASE 33 de la déclaration en douane</t>
        </r>
      </text>
    </comment>
    <comment ref="J17" authorId="0" shapeId="0" xr:uid="{D01EE838-B84C-4968-83CD-B106895AADBA}">
      <text>
        <r>
          <rPr>
            <b/>
            <sz val="9"/>
            <color indexed="81"/>
            <rFont val="Tahoma"/>
            <family val="2"/>
          </rPr>
          <t>Type de conteneur
20', 40', DRY, HC, OPEN TOP, FLAT, REEFER, ect……..</t>
        </r>
      </text>
    </comment>
    <comment ref="AG50" authorId="1" shapeId="0" xr:uid="{05CC3AF1-82CB-4573-86E7-5F0EC368FAAE}">
      <text>
        <r>
          <rPr>
            <b/>
            <sz val="9"/>
            <color indexed="81"/>
            <rFont val="Tahoma"/>
            <family val="2"/>
          </rPr>
          <t>Sarah GUILLOTOT:</t>
        </r>
        <r>
          <rPr>
            <sz val="9"/>
            <color indexed="81"/>
            <rFont val="Tahoma"/>
            <family val="2"/>
          </rPr>
          <t xml:space="preserve">
Si différentiel avec le total retenu, cohérence à vérifier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Yvana FUMONT-GUIBOURDIN</author>
  </authors>
  <commentList>
    <comment ref="G13" authorId="0" shapeId="0" xr:uid="{43168987-5FC9-45F5-B2D5-3FE25AF68CDC}">
      <text>
        <r>
          <rPr>
            <b/>
            <sz val="9"/>
            <color indexed="81"/>
            <rFont val="Tahoma"/>
            <family val="2"/>
          </rPr>
          <t>M: Maritime
A: Aérien</t>
        </r>
      </text>
    </comment>
    <comment ref="O13" authorId="0" shapeId="0" xr:uid="{83D26E50-DC1B-4EAA-B3B3-F15E40332EBB}">
      <text>
        <r>
          <rPr>
            <b/>
            <sz val="9"/>
            <color indexed="81"/>
            <rFont val="Tahoma"/>
            <family val="2"/>
          </rPr>
          <t>CASE 33 de la déclaration en douane</t>
        </r>
      </text>
    </comment>
  </commentList>
</comments>
</file>

<file path=xl/sharedStrings.xml><?xml version="1.0" encoding="utf-8"?>
<sst xmlns="http://schemas.openxmlformats.org/spreadsheetml/2006/main" count="333" uniqueCount="184">
  <si>
    <r>
      <t xml:space="preserve">Demande de paiement </t>
    </r>
    <r>
      <rPr>
        <b/>
        <sz val="16"/>
        <color rgb="FFFF0000"/>
        <rFont val="Calibri"/>
        <family val="2"/>
        <scheme val="minor"/>
      </rPr>
      <t xml:space="preserve">P01 RUP - OS 1.1.3 - TA1.1.3.7 RUP : Aide au fret 
     (Compensation des éventuels surcoûts liés au défit d'accessibilité et à la fragmentation territoriale) 
</t>
    </r>
    <r>
      <rPr>
        <b/>
        <sz val="16"/>
        <color theme="1"/>
        <rFont val="Calibri"/>
        <family val="2"/>
        <scheme val="minor"/>
      </rPr>
      <t xml:space="preserve">Programme FEDER 2021-2027  
Etat récapitulatif des dépenses réalisées selon application des BSCU </t>
    </r>
  </si>
  <si>
    <t>Intitulé de l'opération</t>
  </si>
  <si>
    <t>Bénéficiaire</t>
  </si>
  <si>
    <t xml:space="preserve"> </t>
  </si>
  <si>
    <t>N° de dossier SYNERGIE</t>
  </si>
  <si>
    <t>GPE00</t>
  </si>
  <si>
    <t xml:space="preserve">Type de bilan </t>
  </si>
  <si>
    <r>
      <rPr>
        <b/>
        <sz val="12"/>
        <color rgb="FF000000"/>
        <rFont val="Wingdings"/>
        <charset val="2"/>
      </rPr>
      <t xml:space="preserve">  ¨ </t>
    </r>
    <r>
      <rPr>
        <b/>
        <sz val="12"/>
        <color rgb="FF000000"/>
        <rFont val="Calibri"/>
        <family val="2"/>
        <charset val="1"/>
      </rPr>
      <t xml:space="preserve">ACOMPTE
ou    </t>
    </r>
    <r>
      <rPr>
        <b/>
        <sz val="12"/>
        <rFont val="Wingdings"/>
        <charset val="2"/>
      </rPr>
      <t>¨</t>
    </r>
    <r>
      <rPr>
        <b/>
        <sz val="12"/>
        <color rgb="FF000000"/>
        <rFont val="Calibri"/>
        <family val="2"/>
        <charset val="1"/>
      </rPr>
      <t xml:space="preserve">    FINAL/SOLDE</t>
    </r>
  </si>
  <si>
    <r>
      <t xml:space="preserve">CHOIX DE L'ANNEE      </t>
    </r>
    <r>
      <rPr>
        <b/>
        <sz val="11"/>
        <color rgb="FFFF0000"/>
        <rFont val="Wingdings 3"/>
        <family val="1"/>
        <charset val="2"/>
      </rPr>
      <t>s</t>
    </r>
  </si>
  <si>
    <t>Période conventionnée de l'opération</t>
  </si>
  <si>
    <t>ANNEE CONVENTIONNEE :</t>
  </si>
  <si>
    <t>Période du bilan présenté :</t>
  </si>
  <si>
    <t>CODIFICATION</t>
  </si>
  <si>
    <t>Unité</t>
  </si>
  <si>
    <t>OPERATION CONVENTIONNEE</t>
  </si>
  <si>
    <t>% des dépenses réalisées</t>
  </si>
  <si>
    <t xml:space="preserve">A REMPLIR PAR LE CONTROLEUR </t>
  </si>
  <si>
    <t>INTRANTS</t>
  </si>
  <si>
    <t>EXTRANTS</t>
  </si>
  <si>
    <t>MONTANT TOTAL</t>
  </si>
  <si>
    <t xml:space="preserve">Coût unitaire
</t>
  </si>
  <si>
    <t>Nbre</t>
  </si>
  <si>
    <t xml:space="preserve">Montant </t>
  </si>
  <si>
    <t>Dépenses éligibles</t>
  </si>
  <si>
    <t>Dépenses inéligibles</t>
  </si>
  <si>
    <t>Dépenses retenues</t>
  </si>
  <si>
    <t>Observations (montant écarté et motif exact)</t>
  </si>
  <si>
    <t>Base conventionnée</t>
  </si>
  <si>
    <t>Ecart supplémentaire</t>
  </si>
  <si>
    <t>Total</t>
  </si>
  <si>
    <t>160- Dépenses de l'opération intégralement couvertes par un coût unitaire</t>
  </si>
  <si>
    <t>DRY20</t>
  </si>
  <si>
    <t>nb TC</t>
  </si>
  <si>
    <t>DRY40 et HC40</t>
  </si>
  <si>
    <t>OT20 et TC20 platef</t>
  </si>
  <si>
    <t>OT40 et TC40 platef</t>
  </si>
  <si>
    <t>TC20 tank</t>
  </si>
  <si>
    <t>GROUP (volume)</t>
  </si>
  <si>
    <t xml:space="preserve">M3 </t>
  </si>
  <si>
    <t>VRAC</t>
  </si>
  <si>
    <t>tonne</t>
  </si>
  <si>
    <t xml:space="preserve">Fait à : </t>
  </si>
  <si>
    <t>ici</t>
  </si>
  <si>
    <t xml:space="preserve">Certifié exact, le </t>
  </si>
  <si>
    <t>Le comptable public, ou commissaire aux comptes/expert-comptable ou un autre tiers qualifié</t>
  </si>
  <si>
    <t>Le maître d'ouvrage</t>
  </si>
  <si>
    <t xml:space="preserve">Je certifie sur l’honneur ne pas être en situation de conflit d’intérêt au regard des dépenses acquittées. </t>
  </si>
  <si>
    <t xml:space="preserve">Je certifie sur l’honneur ne pas être en situation de conflit d’intérêt au regard des dépenses présentées. </t>
  </si>
  <si>
    <t>Je certifie l’exactitude du contenu des informations que j’ai adressées et atteste connaître les conséquences, y compris pénales, de toute fausse déclaration.</t>
  </si>
  <si>
    <t>Je certifie l’exactitude du contenu des pièces justificatives que j’ai adressées et atteste connaître les conséquences, y compris pénales, de toute fausse déclaration.</t>
  </si>
  <si>
    <t>Je certifie l'acquittement de la dépense et sa comptabilisation en section d'"investissement" ou de "fonctionnement" du compte administratif du bénéficiaire public</t>
  </si>
  <si>
    <t>Je certifie l'acquittement de la dépense et sa comptabilisation en section "actif" du bilan ou la section "Charges" du compte de résultat du bénéficiaire privé</t>
  </si>
  <si>
    <t>( Nom, Qualité, Cachet et Signature )</t>
  </si>
  <si>
    <t>NOM :</t>
  </si>
  <si>
    <t>QUALITE :</t>
  </si>
  <si>
    <t>CACHET :</t>
  </si>
  <si>
    <t xml:space="preserve">TABLEAU RECAPITULATIF DES TARIFS MOYENS DE FRET </t>
  </si>
  <si>
    <t>Nom du porteur de projet:</t>
  </si>
  <si>
    <t>Intitulé du projet:</t>
  </si>
  <si>
    <t>ANNEE 20……..</t>
  </si>
  <si>
    <t>GROUPAGE</t>
  </si>
  <si>
    <t>Nomenclature douanière</t>
  </si>
  <si>
    <t>Désignation de la marchandise</t>
  </si>
  <si>
    <t>Mois d'application du tarif</t>
  </si>
  <si>
    <t xml:space="preserve">COMPAGNIE MARITIME
1 </t>
  </si>
  <si>
    <t xml:space="preserve">COMPAGNIE MARITIME
2 </t>
  </si>
  <si>
    <t>TARIF MOYEN PAR M3</t>
  </si>
  <si>
    <t>TARIF AU M3</t>
  </si>
  <si>
    <t>Manutention portuaire au départ</t>
  </si>
  <si>
    <t>Fret</t>
  </si>
  <si>
    <t>Manutention portuaire à l'arrivée</t>
  </si>
  <si>
    <r>
      <t xml:space="preserve">Demande de paiement </t>
    </r>
    <r>
      <rPr>
        <b/>
        <sz val="22"/>
        <color rgb="FFFF0000"/>
        <rFont val="Calibri"/>
        <family val="2"/>
        <scheme val="minor"/>
      </rPr>
      <t xml:space="preserve">P01 RUP - OS 1.1.3 - TA1.1.3.7 RUP : Aide au fret
 (Compensation des éventuels surcoûts liés au défit d'accessibilité et à la fragmentation territoriale)
</t>
    </r>
    <r>
      <rPr>
        <b/>
        <sz val="22"/>
        <color theme="1"/>
        <rFont val="Calibri"/>
        <family val="2"/>
        <scheme val="minor"/>
      </rPr>
      <t xml:space="preserve">Programme FEDER 2021-2027  
</t>
    </r>
  </si>
  <si>
    <r>
      <rPr>
        <b/>
        <sz val="12"/>
        <color rgb="FF000000"/>
        <rFont val="Wingdings"/>
        <charset val="2"/>
      </rPr>
      <t xml:space="preserve">  ¨ </t>
    </r>
    <r>
      <rPr>
        <b/>
        <sz val="12"/>
        <color rgb="FF000000"/>
        <rFont val="Calibri"/>
        <family val="2"/>
        <charset val="1"/>
      </rPr>
      <t xml:space="preserve">ACOMPTE
ou    </t>
    </r>
    <r>
      <rPr>
        <b/>
        <sz val="12"/>
        <color rgb="FF000000"/>
        <rFont val="Wingdings"/>
        <charset val="2"/>
      </rPr>
      <t>¨</t>
    </r>
    <r>
      <rPr>
        <b/>
        <sz val="12"/>
        <color rgb="FF000000"/>
        <rFont val="Calibri"/>
        <family val="2"/>
        <charset val="1"/>
      </rPr>
      <t xml:space="preserve">    FINAL/SOLDE</t>
    </r>
  </si>
  <si>
    <t>Dans ce cas, assurez-vous que pour chaque dépense déclarée est joint la pièce justificative correspondante</t>
  </si>
  <si>
    <t>01/01/2021 au 31/12/2021</t>
  </si>
  <si>
    <t>La saisie de cet état doit être strictement conforme à la saisie E Synergie</t>
  </si>
  <si>
    <t>Période du bilan présenté</t>
  </si>
  <si>
    <t>OBSERVATIONS DU CONTRÔLEUR</t>
  </si>
  <si>
    <t>Date d'arrivée</t>
  </si>
  <si>
    <t>Lieu d'embarquement</t>
  </si>
  <si>
    <t>Lieu de débarquement</t>
  </si>
  <si>
    <t>Mode de tpt</t>
  </si>
  <si>
    <t>N° de conteneur ou nom du bateau</t>
  </si>
  <si>
    <t>Nature de la marchanidse</t>
  </si>
  <si>
    <t>Poids en Tonne</t>
  </si>
  <si>
    <t>Volume 
m3</t>
  </si>
  <si>
    <t>Contenant</t>
  </si>
  <si>
    <t>Nom du fournisseur de transport</t>
  </si>
  <si>
    <t xml:space="preserve">Référence Facture </t>
  </si>
  <si>
    <t>Date de facture</t>
  </si>
  <si>
    <t>Montant total H.T de la facture</t>
  </si>
  <si>
    <t>Date de règlement</t>
  </si>
  <si>
    <t>Banque</t>
  </si>
  <si>
    <t>Mode de règlement</t>
  </si>
  <si>
    <t>Référence de règlement</t>
  </si>
  <si>
    <t>*A : Manutention portuaire / aéroportuaire au départ</t>
  </si>
  <si>
    <t>*B : Fret</t>
  </si>
  <si>
    <t xml:space="preserve">*C : Surcharges
BAF/ CAF/ IFP
</t>
  </si>
  <si>
    <t>*D : Manutention portuaire / aéroportuaire à l'arrivée</t>
  </si>
  <si>
    <t>*E : Assurance</t>
  </si>
  <si>
    <t>*F : Stockage temporaire avant enlèvement</t>
  </si>
  <si>
    <t>*TOTAL DES COUTS ELIGIBLES 
A+B+C+D+E+F</t>
  </si>
  <si>
    <t>MONTANTS ÉCARTÉS PAR LE CONTRÔLEUR</t>
  </si>
  <si>
    <t>MONTANTS RETENUS PAR LE CONTRÔLEUR</t>
  </si>
  <si>
    <t>Manutention portuaire / aéroportuaire au départ</t>
  </si>
  <si>
    <t>Surcharges</t>
  </si>
  <si>
    <t>Manutention portuaire / aéroportuaire à l'arrivée</t>
  </si>
  <si>
    <t>Assurance</t>
  </si>
  <si>
    <t>Stockage temporaire avant enlèvement</t>
  </si>
  <si>
    <t>TOTAL DES  COÛTS ÉCARTÉS</t>
  </si>
  <si>
    <t>TOTAL DES COÛTS RETENUS</t>
  </si>
  <si>
    <r>
      <rPr>
        <b/>
        <u/>
        <sz val="10"/>
        <rFont val="Times New Roman"/>
        <family val="1"/>
      </rPr>
      <t xml:space="preserve">OBSERVATIONS GENERALES ET CONCLUSIVES:
</t>
    </r>
    <r>
      <rPr>
        <b/>
        <u/>
        <sz val="10"/>
        <color indexed="10"/>
        <rFont val="Times New Roman"/>
        <family val="1"/>
      </rPr>
      <t xml:space="preserve">
</t>
    </r>
    <r>
      <rPr>
        <sz val="10"/>
        <rFont val="Georgia"/>
        <family val="1"/>
      </rPr>
      <t/>
    </r>
  </si>
  <si>
    <t>TOTAL DES DEPENSES PRESENTEES PAR LE MAITRE D'OUVRAGE</t>
  </si>
  <si>
    <t>TOTAL DES DEPENSES ECARTEES</t>
  </si>
  <si>
    <t>TOTAL DES DEPENSES RETENUES</t>
  </si>
  <si>
    <t xml:space="preserve">CONTRÔLE DE COHERENCE </t>
  </si>
  <si>
    <t>(Nom, qualité, cachet)</t>
  </si>
  <si>
    <t xml:space="preserve">     </t>
  </si>
  <si>
    <t>Annexe 2 : Etat récapitulatif des ressources perçues pour la période concernée</t>
  </si>
  <si>
    <t>Programmation FEDER-FSE+ 2021-2027 Région Guadeloupe</t>
  </si>
  <si>
    <t>Cette annexe est à remplir par le bénéficiaire et doit être attestée par une personne habilitée</t>
  </si>
  <si>
    <t xml:space="preserve">Demande de paiement n° </t>
  </si>
  <si>
    <t>Attention : Assurez-vous que pour chaque versement perçu est joint le justificatif correspondant</t>
  </si>
  <si>
    <t xml:space="preserve">Période de réalisation du                 au </t>
  </si>
  <si>
    <t>Numéro GPE</t>
  </si>
  <si>
    <t xml:space="preserve">A COMPLETER PAR LE BENEFICIAIRE LORS DE LA DEMANDE DE PAIEMENT </t>
  </si>
  <si>
    <t>MONTANT CONVENTIONNE</t>
  </si>
  <si>
    <t>Montant des ressources perçues pour la période considérée au titre de la présente demande de paiement</t>
  </si>
  <si>
    <t>Montant déjà perçu depuis le début du projet</t>
  </si>
  <si>
    <t>Ressources nouvelles mobilisée (le cas échéant)</t>
  </si>
  <si>
    <t>Financeurs</t>
  </si>
  <si>
    <t>Précisions éventuelles</t>
  </si>
  <si>
    <t>Montants</t>
  </si>
  <si>
    <t>% conventionné</t>
  </si>
  <si>
    <t>N° de mandat</t>
  </si>
  <si>
    <t>Date d'encaissement</t>
  </si>
  <si>
    <t xml:space="preserve">Montant versé </t>
  </si>
  <si>
    <t xml:space="preserve"> Montant déjà déclaré dans les états récapitulatifs précédents (n'inclut pas le montant versé déclaré au titre de la présente demande de paiement)</t>
  </si>
  <si>
    <t>% réalisé</t>
  </si>
  <si>
    <t>Montant total de la dépense  HT</t>
  </si>
  <si>
    <t>Nature de la ressource (cofinanceur, …)</t>
  </si>
  <si>
    <t>Montant accordé</t>
  </si>
  <si>
    <t>Montant versé</t>
  </si>
  <si>
    <t xml:space="preserve">Observations </t>
  </si>
  <si>
    <t>Ressources éligibles</t>
  </si>
  <si>
    <t>Ressources inéligibles</t>
  </si>
  <si>
    <t>TOTAL GENERAL DES RESSOURCES PERCUES</t>
  </si>
  <si>
    <t xml:space="preserve">-     </t>
  </si>
  <si>
    <t xml:space="preserve">Je certifie sur l’honneur ne pas être en situation de conflit d’intérêt au regard des ressources perçues. </t>
  </si>
  <si>
    <t>INTRANT</t>
  </si>
  <si>
    <t>EXTRANT</t>
  </si>
  <si>
    <t>DRY40 ET HC40</t>
  </si>
  <si>
    <t xml:space="preserve"> -</t>
  </si>
  <si>
    <t>OT20 ET TC20 PLATEF</t>
  </si>
  <si>
    <t>OT40 ET TC40 PLATEF</t>
  </si>
  <si>
    <t>TC20 TANK</t>
  </si>
  <si>
    <t>RESERVE AU SERVICE DE CONTRÔLE</t>
  </si>
  <si>
    <t>Catégorie de dépenses intégralement couvertes au REEL</t>
  </si>
  <si>
    <t>140- Dépenses de prestations externes</t>
  </si>
  <si>
    <r>
      <t xml:space="preserve">Coût total BSCU + Réel 
</t>
    </r>
    <r>
      <rPr>
        <b/>
        <sz val="14"/>
        <color rgb="FFFF0000"/>
        <rFont val="Cambria"/>
        <family val="1"/>
      </rPr>
      <t xml:space="preserve">Attention : le total doit être strictement conforme à la saisie E Synergie </t>
    </r>
  </si>
  <si>
    <t>OPERATION REALISEE</t>
  </si>
  <si>
    <t>Coût total des dépenses réalisées hors BSCU (le cas échéant)</t>
  </si>
  <si>
    <t xml:space="preserve">Coût total des dépenses conventionnées hors BSCU (le cas échéant)
</t>
  </si>
  <si>
    <r>
      <t xml:space="preserve">Coût total BSCU + Réel 
</t>
    </r>
    <r>
      <rPr>
        <b/>
        <sz val="14"/>
        <color rgb="FFFF0000"/>
        <rFont val="Cambria"/>
        <family val="1"/>
      </rPr>
      <t>Attention : le total doit être strictement conforme à la convention FEDER</t>
    </r>
  </si>
  <si>
    <t>Catégorie de dépenses intégralement couvertes  par le BSCU</t>
  </si>
  <si>
    <t>WAYBILL N°</t>
  </si>
  <si>
    <t>COA N°</t>
  </si>
  <si>
    <t>Numéro</t>
  </si>
  <si>
    <t>Description de la nomenclature</t>
  </si>
  <si>
    <t>Intrant / Extrant</t>
  </si>
  <si>
    <t>Montant retenu</t>
  </si>
  <si>
    <t>BSCU applicable</t>
  </si>
  <si>
    <t>Date départ</t>
  </si>
  <si>
    <t>Mode de transport</t>
  </si>
  <si>
    <t>Dépenses écartées /kg</t>
  </si>
  <si>
    <t>Observation du contrôleur</t>
  </si>
  <si>
    <t>A COMPLETER PAR LE MAÏTRE D'OUVRAGE UNIQUEMENT POUR LES DEPENSES NON COUVERTES PAR LE BSCU</t>
  </si>
  <si>
    <t>Attention : Ne remplissez cette annexe que pour les dépenses non couvertes par le BSCU</t>
  </si>
  <si>
    <t>Attention : A compléter uniquement pour les dépenses au réel hors BSCU</t>
  </si>
  <si>
    <t>Compléter ce tableau pour chaque catégorie de produits  transportés et joindre la proposition tarifaire de deux transitaires.</t>
  </si>
  <si>
    <r>
      <rPr>
        <b/>
        <u/>
        <sz val="14"/>
        <color rgb="FFFF0000"/>
        <rFont val="Times New Roman"/>
        <family val="1"/>
      </rPr>
      <t>NB</t>
    </r>
    <r>
      <rPr>
        <b/>
        <sz val="14"/>
        <color rgb="FFFF0000"/>
        <rFont val="Times New Roman"/>
        <family val="1"/>
      </rPr>
      <t>: A chaque modification de tarif, le tableau devra être mis à jour.</t>
    </r>
  </si>
  <si>
    <t>Etat récapitulatif des dépenses pour la période concernée
Programmation FEDER-FSE+ 2021-2027 Région Guadeloupe
Cette annexe est à remplir par le bénéficiaire et doit être attestée par une personne habilitée</t>
  </si>
  <si>
    <t>A COMPLETER PAR LE MAITRE D'OUVRAGE UNIQUEMENT POUR LES DEPENSES COUVERTES PAR LES BSCU (rajouter des lignes si nécessaire)</t>
  </si>
  <si>
    <t xml:space="preserve">Fiche détaillée des dépenses couvertes par les BSCU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</si>
</sst>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&quot; €&quot;_-;\-* #,##0.00&quot; €&quot;_-;_-* \-??&quot; €&quot;_-;_-@_-"/>
    <numFmt numFmtId="165" formatCode="_-* #,##0.00\ _€_-;\-* #,##0.00\ _€_-;_-* \-??\ _€_-;_-@_-"/>
    <numFmt numFmtId="166" formatCode="0\ %"/>
    <numFmt numFmtId="167" formatCode="#,##0.00\ &quot;€&quot;"/>
    <numFmt numFmtId="168" formatCode="_-* #,##0.00\ [$€-40C]_-;\-* #,##0.00\ [$€-40C]_-;_-* &quot;-&quot;??\ [$€-40C]_-;_-@_-"/>
    <numFmt numFmtId="169" formatCode="[$-40C]d\-mmm\-yy;@"/>
    <numFmt numFmtId="170" formatCode="#,##0.00\ _€"/>
  </numFmts>
  <fonts count="88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2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2"/>
    </font>
    <font>
      <b/>
      <sz val="12"/>
      <color rgb="FF000000"/>
      <name val="Wingdings"/>
      <charset val="2"/>
    </font>
    <font>
      <b/>
      <sz val="12"/>
      <color rgb="FF000000"/>
      <name val="Calibri"/>
      <family val="2"/>
      <charset val="1"/>
    </font>
    <font>
      <sz val="9"/>
      <color theme="1"/>
      <name val="Verdana"/>
      <family val="2"/>
    </font>
    <font>
      <b/>
      <sz val="14"/>
      <color theme="0"/>
      <name val="Calibri"/>
      <family val="2"/>
    </font>
    <font>
      <b/>
      <sz val="14"/>
      <color rgb="FF000000"/>
      <name val="Calibri"/>
      <family val="2"/>
      <charset val="2"/>
    </font>
    <font>
      <b/>
      <sz val="22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6"/>
      <color rgb="FF000000"/>
      <name val="Garamond"/>
      <family val="1"/>
    </font>
    <font>
      <sz val="11"/>
      <color rgb="FF000000"/>
      <name val="Garamond"/>
      <family val="1"/>
    </font>
    <font>
      <b/>
      <sz val="14"/>
      <color rgb="FF000000"/>
      <name val="Garamond"/>
      <family val="1"/>
    </font>
    <font>
      <sz val="14"/>
      <color rgb="FF000000"/>
      <name val="Garamond"/>
      <family val="1"/>
    </font>
    <font>
      <sz val="12"/>
      <color rgb="FF000000"/>
      <name val="Garamond"/>
      <family val="1"/>
    </font>
    <font>
      <sz val="10"/>
      <color rgb="FF000000"/>
      <name val="Garamond"/>
      <family val="1"/>
    </font>
    <font>
      <b/>
      <sz val="24"/>
      <color rgb="FF000000"/>
      <name val="Garamond"/>
      <family val="1"/>
    </font>
    <font>
      <b/>
      <sz val="22"/>
      <color rgb="FF000000"/>
      <name val="Garamond"/>
      <family val="1"/>
    </font>
    <font>
      <b/>
      <sz val="16"/>
      <color rgb="FF000000"/>
      <name val="Garamond"/>
      <family val="1"/>
    </font>
    <font>
      <b/>
      <sz val="20"/>
      <color rgb="FFFF0000"/>
      <name val="Garamond"/>
      <family val="1"/>
    </font>
    <font>
      <b/>
      <sz val="11"/>
      <color rgb="FF000000"/>
      <name val="Garamond"/>
      <family val="1"/>
    </font>
    <font>
      <b/>
      <sz val="11"/>
      <name val="Garamond"/>
      <family val="1"/>
    </font>
    <font>
      <sz val="10"/>
      <name val="Garamond"/>
      <family val="1"/>
    </font>
    <font>
      <b/>
      <sz val="14"/>
      <name val="Garamond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u/>
      <sz val="10"/>
      <color rgb="FFFF0000"/>
      <name val="Times New Roman"/>
      <family val="1"/>
    </font>
    <font>
      <b/>
      <u/>
      <sz val="10"/>
      <name val="Times New Roman"/>
      <family val="1"/>
    </font>
    <font>
      <b/>
      <u/>
      <sz val="10"/>
      <color indexed="10"/>
      <name val="Times New Roman"/>
      <family val="1"/>
    </font>
    <font>
      <sz val="10"/>
      <name val="Georgia"/>
      <family val="1"/>
    </font>
    <font>
      <b/>
      <sz val="16"/>
      <name val="Times New Roman"/>
      <family val="1"/>
    </font>
    <font>
      <b/>
      <u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indexed="81"/>
      <name val="Tahoma"/>
      <family val="2"/>
    </font>
    <font>
      <sz val="11"/>
      <name val="Calibri"/>
      <family val="2"/>
      <charset val="1"/>
    </font>
    <font>
      <sz val="9"/>
      <color indexed="81"/>
      <name val="Tahoma"/>
      <family val="2"/>
    </font>
    <font>
      <sz val="16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FF0000"/>
      <name val="Verdana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sz val="16"/>
      <color rgb="FF00B050"/>
      <name val="Times New Roman"/>
      <family val="1"/>
    </font>
    <font>
      <b/>
      <sz val="16"/>
      <color theme="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Wingdings 3"/>
      <family val="1"/>
      <charset val="2"/>
    </font>
    <font>
      <b/>
      <sz val="11"/>
      <color rgb="FFFF0000"/>
      <name val="Calibri"/>
      <family val="2"/>
    </font>
    <font>
      <b/>
      <sz val="9"/>
      <color theme="0"/>
      <name val="Cambria"/>
      <family val="1"/>
    </font>
    <font>
      <b/>
      <sz val="16"/>
      <color theme="0"/>
      <name val="Cambria"/>
      <family val="1"/>
    </font>
    <font>
      <b/>
      <sz val="11"/>
      <color rgb="FF000000"/>
      <name val="Cambria"/>
      <family val="1"/>
    </font>
    <font>
      <b/>
      <sz val="12"/>
      <color theme="0"/>
      <name val="Cambria"/>
      <family val="1"/>
    </font>
    <font>
      <b/>
      <sz val="12"/>
      <color theme="1"/>
      <name val="Cambria"/>
      <family val="1"/>
    </font>
    <font>
      <b/>
      <sz val="11"/>
      <color theme="1"/>
      <name val="Cambria"/>
      <family val="1"/>
    </font>
    <font>
      <b/>
      <sz val="11"/>
      <color theme="0"/>
      <name val="Cambria"/>
      <family val="1"/>
    </font>
    <font>
      <sz val="18"/>
      <color rgb="FF000000"/>
      <name val="Garamond"/>
      <family val="1"/>
    </font>
    <font>
      <sz val="12"/>
      <color theme="1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b/>
      <sz val="14"/>
      <name val="Cambria"/>
      <family val="1"/>
    </font>
    <font>
      <b/>
      <sz val="14"/>
      <color rgb="FF000000"/>
      <name val="Cambria"/>
      <family val="1"/>
    </font>
    <font>
      <b/>
      <sz val="16"/>
      <name val="Cambria"/>
      <family val="1"/>
    </font>
    <font>
      <b/>
      <sz val="12"/>
      <color rgb="FF002060"/>
      <name val="Cambria"/>
      <family val="1"/>
    </font>
    <font>
      <b/>
      <sz val="12"/>
      <color theme="3"/>
      <name val="Cambria"/>
      <family val="1"/>
    </font>
    <font>
      <b/>
      <sz val="12"/>
      <name val="Wingdings"/>
      <charset val="2"/>
    </font>
    <font>
      <b/>
      <sz val="14"/>
      <name val="Georgia"/>
      <family val="1"/>
    </font>
    <font>
      <b/>
      <sz val="16"/>
      <color rgb="FFFF0000"/>
      <name val="Times New Roman"/>
      <family val="1"/>
    </font>
    <font>
      <b/>
      <sz val="14"/>
      <color theme="0"/>
      <name val="Cambria"/>
      <family val="1"/>
    </font>
    <font>
      <sz val="14"/>
      <color theme="1"/>
      <name val="Cambria"/>
      <family val="1"/>
    </font>
    <font>
      <b/>
      <sz val="14"/>
      <color theme="1"/>
      <name val="Cambria"/>
      <family val="1"/>
    </font>
    <font>
      <b/>
      <sz val="14"/>
      <color rgb="FFFF0000"/>
      <name val="Cambria"/>
      <family val="1"/>
    </font>
    <font>
      <b/>
      <sz val="14"/>
      <color rgb="FF002060"/>
      <name val="Cambria"/>
      <family val="1"/>
    </font>
    <font>
      <b/>
      <sz val="24"/>
      <color rgb="FF000000"/>
      <name val="Cambria"/>
      <family val="1"/>
    </font>
    <font>
      <b/>
      <sz val="14"/>
      <color rgb="FFFF0000"/>
      <name val="Calibri"/>
      <family val="2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u/>
      <sz val="14"/>
      <color rgb="FFFF000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297CC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4" tint="0.59999389629810485"/>
        <bgColor indexed="64"/>
      </patternFill>
    </fill>
  </fills>
  <borders count="1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theme="3" tint="-0.24994659260841701"/>
      </left>
      <right style="thin">
        <color auto="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auto="1"/>
      </left>
      <right style="thin">
        <color auto="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auto="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FFFF"/>
      </bottom>
      <diagonal/>
    </border>
    <border>
      <left/>
      <right/>
      <top style="thin">
        <color indexed="64"/>
      </top>
      <bottom style="thin">
        <color rgb="FFFFFFFF"/>
      </bottom>
      <diagonal/>
    </border>
    <border>
      <left/>
      <right style="thin">
        <color indexed="64"/>
      </right>
      <top style="thin">
        <color indexed="64"/>
      </top>
      <bottom style="thin">
        <color rgb="FFFFFFFF"/>
      </bottom>
      <diagonal/>
    </border>
    <border>
      <left/>
      <right style="thin">
        <color indexed="64"/>
      </right>
      <top style="thin">
        <color rgb="FFFFFFFF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/>
      <diagonal/>
    </border>
    <border>
      <left/>
      <right style="thin">
        <color rgb="FFFFFFFF"/>
      </right>
      <top/>
      <bottom style="thin">
        <color auto="1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FFFFFF"/>
      </top>
      <bottom/>
      <diagonal/>
    </border>
    <border>
      <left/>
      <right style="medium">
        <color indexed="64"/>
      </right>
      <top style="thin">
        <color rgb="FFFFFFFF"/>
      </top>
      <bottom/>
      <diagonal/>
    </border>
    <border>
      <left/>
      <right style="thin">
        <color theme="3"/>
      </right>
      <top/>
      <bottom style="medium">
        <color auto="1"/>
      </bottom>
      <diagonal/>
    </border>
    <border>
      <left style="thin">
        <color theme="3" tint="0.59996337778862885"/>
      </left>
      <right/>
      <top style="medium">
        <color auto="1"/>
      </top>
      <bottom style="thin">
        <color theme="3" tint="0.59996337778862885"/>
      </bottom>
      <diagonal/>
    </border>
    <border>
      <left/>
      <right/>
      <top style="medium">
        <color auto="1"/>
      </top>
      <bottom style="thin">
        <color theme="3" tint="0.59996337778862885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theme="3"/>
      </right>
      <top/>
      <bottom style="medium">
        <color auto="1"/>
      </bottom>
      <diagonal/>
    </border>
    <border>
      <left style="thin">
        <color theme="3"/>
      </left>
      <right/>
      <top/>
      <bottom style="medium">
        <color auto="1"/>
      </bottom>
      <diagonal/>
    </border>
    <border>
      <left style="medium">
        <color theme="3" tint="0.39994506668294322"/>
      </left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 style="medium">
        <color theme="3" tint="0.39991454817346722"/>
      </left>
      <right/>
      <top/>
      <bottom/>
      <diagonal/>
    </border>
    <border>
      <left/>
      <right style="thin">
        <color theme="3" tint="0.59996337778862885"/>
      </right>
      <top style="medium">
        <color indexed="64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indexed="64"/>
      </right>
      <top/>
      <bottom style="thin">
        <color theme="3" tint="0.59996337778862885"/>
      </bottom>
      <diagonal/>
    </border>
    <border>
      <left style="medium">
        <color indexed="64"/>
      </left>
      <right/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medium">
        <color auto="1"/>
      </top>
      <bottom/>
      <diagonal/>
    </border>
    <border>
      <left style="thin">
        <color theme="3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3" tint="-0.24994659260841701"/>
      </left>
      <right style="thick">
        <color theme="3" tint="-0.24994659260841701"/>
      </right>
      <top style="thick">
        <color theme="3" tint="-0.24994659260841701"/>
      </top>
      <bottom style="thick">
        <color theme="3" tint="-0.24994659260841701"/>
      </bottom>
      <diagonal/>
    </border>
    <border>
      <left style="thin">
        <color theme="3" tint="0.59996337778862885"/>
      </left>
      <right/>
      <top style="medium">
        <color indexed="64"/>
      </top>
      <bottom/>
      <diagonal/>
    </border>
    <border>
      <left style="thin">
        <color theme="3" tint="0.59996337778862885"/>
      </left>
      <right/>
      <top/>
      <bottom/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/>
      <right style="medium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 style="thick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Border="0" applyProtection="0"/>
    <xf numFmtId="165" fontId="4" fillId="0" borderId="0" applyBorder="0" applyProtection="0"/>
    <xf numFmtId="164" fontId="4" fillId="0" borderId="0" applyBorder="0" applyProtection="0"/>
    <xf numFmtId="0" fontId="1" fillId="0" borderId="0"/>
    <xf numFmtId="166" fontId="4" fillId="0" borderId="0" applyBorder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23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13" fillId="0" borderId="29" xfId="0" applyFont="1" applyBorder="1"/>
    <xf numFmtId="0" fontId="14" fillId="0" borderId="0" xfId="0" applyFont="1"/>
    <xf numFmtId="0" fontId="14" fillId="0" borderId="29" xfId="0" applyFont="1" applyBorder="1"/>
    <xf numFmtId="0" fontId="14" fillId="0" borderId="28" xfId="0" applyFont="1" applyBorder="1"/>
    <xf numFmtId="0" fontId="14" fillId="0" borderId="43" xfId="0" applyFont="1" applyBorder="1"/>
    <xf numFmtId="0" fontId="14" fillId="0" borderId="44" xfId="0" applyFont="1" applyBorder="1"/>
    <xf numFmtId="0" fontId="14" fillId="0" borderId="45" xfId="0" applyFont="1" applyBorder="1"/>
    <xf numFmtId="0" fontId="14" fillId="0" borderId="51" xfId="0" applyFont="1" applyBorder="1"/>
    <xf numFmtId="0" fontId="14" fillId="0" borderId="50" xfId="0" applyFont="1" applyBorder="1"/>
    <xf numFmtId="0" fontId="14" fillId="0" borderId="46" xfId="0" applyFont="1" applyBorder="1"/>
    <xf numFmtId="0" fontId="14" fillId="0" borderId="53" xfId="0" applyFont="1" applyBorder="1"/>
    <xf numFmtId="0" fontId="24" fillId="0" borderId="29" xfId="0" applyFont="1" applyBorder="1"/>
    <xf numFmtId="0" fontId="24" fillId="0" borderId="45" xfId="0" applyFont="1" applyBorder="1"/>
    <xf numFmtId="0" fontId="24" fillId="11" borderId="54" xfId="0" applyFont="1" applyFill="1" applyBorder="1"/>
    <xf numFmtId="0" fontId="24" fillId="11" borderId="8" xfId="0" applyFont="1" applyFill="1" applyBorder="1"/>
    <xf numFmtId="0" fontId="24" fillId="9" borderId="1" xfId="0" applyFont="1" applyFill="1" applyBorder="1" applyAlignment="1">
      <alignment horizontal="center" vertical="center" wrapText="1"/>
    </xf>
    <xf numFmtId="0" fontId="24" fillId="9" borderId="31" xfId="0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horizontal="center" vertical="center" wrapText="1"/>
    </xf>
    <xf numFmtId="0" fontId="24" fillId="12" borderId="1" xfId="0" applyFont="1" applyFill="1" applyBorder="1" applyAlignment="1">
      <alignment horizontal="center" vertical="center" wrapText="1"/>
    </xf>
    <xf numFmtId="0" fontId="23" fillId="0" borderId="29" xfId="0" applyFont="1" applyBorder="1"/>
    <xf numFmtId="0" fontId="25" fillId="0" borderId="2" xfId="0" applyFont="1" applyBorder="1"/>
    <xf numFmtId="0" fontId="18" fillId="0" borderId="2" xfId="0" applyFont="1" applyBorder="1" applyAlignment="1">
      <alignment horizontal="center"/>
    </xf>
    <xf numFmtId="0" fontId="18" fillId="0" borderId="2" xfId="0" applyFont="1" applyBorder="1"/>
    <xf numFmtId="0" fontId="25" fillId="0" borderId="2" xfId="0" applyFont="1" applyBorder="1" applyAlignment="1">
      <alignment horizontal="center"/>
    </xf>
    <xf numFmtId="0" fontId="14" fillId="0" borderId="45" xfId="0" applyFont="1" applyBorder="1" applyAlignment="1">
      <alignment horizontal="center"/>
    </xf>
    <xf numFmtId="0" fontId="26" fillId="13" borderId="7" xfId="0" applyFont="1" applyFill="1" applyBorder="1" applyAlignment="1">
      <alignment vertical="center" wrapText="1"/>
    </xf>
    <xf numFmtId="0" fontId="26" fillId="13" borderId="1" xfId="0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27" fillId="0" borderId="0" xfId="0" applyFont="1" applyAlignment="1">
      <alignment vertical="top" wrapText="1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8" fillId="0" borderId="0" xfId="0" applyFont="1"/>
    <xf numFmtId="0" fontId="31" fillId="0" borderId="0" xfId="0" applyFont="1" applyAlignment="1">
      <alignment vertical="center" wrapText="1"/>
    </xf>
    <xf numFmtId="14" fontId="32" fillId="0" borderId="1" xfId="7" applyNumberFormat="1" applyFont="1" applyFill="1" applyBorder="1" applyAlignment="1">
      <alignment horizontal="center" vertical="center"/>
    </xf>
    <xf numFmtId="43" fontId="32" fillId="0" borderId="1" xfId="7" applyFont="1" applyFill="1" applyBorder="1" applyAlignment="1">
      <alignment horizontal="center" vertical="center"/>
    </xf>
    <xf numFmtId="43" fontId="32" fillId="0" borderId="31" xfId="7" applyFont="1" applyFill="1" applyBorder="1" applyAlignment="1">
      <alignment horizontal="center" vertical="center"/>
    </xf>
    <xf numFmtId="43" fontId="32" fillId="0" borderId="11" xfId="7" applyFont="1" applyFill="1" applyBorder="1" applyAlignment="1">
      <alignment horizontal="center" vertical="center"/>
    </xf>
    <xf numFmtId="0" fontId="32" fillId="0" borderId="37" xfId="7" applyNumberFormat="1" applyFont="1" applyFill="1" applyBorder="1" applyAlignment="1">
      <alignment horizontal="center" vertical="center"/>
    </xf>
    <xf numFmtId="170" fontId="32" fillId="0" borderId="14" xfId="1" applyNumberFormat="1" applyFont="1" applyBorder="1" applyAlignment="1">
      <alignment horizontal="right" vertical="center"/>
    </xf>
    <xf numFmtId="170" fontId="32" fillId="0" borderId="85" xfId="1" applyNumberFormat="1" applyFont="1" applyBorder="1" applyAlignment="1">
      <alignment horizontal="right" vertical="center"/>
    </xf>
    <xf numFmtId="170" fontId="32" fillId="0" borderId="69" xfId="1" applyNumberFormat="1" applyFont="1" applyBorder="1" applyAlignment="1">
      <alignment horizontal="right" vertical="center"/>
    </xf>
    <xf numFmtId="170" fontId="32" fillId="0" borderId="86" xfId="1" applyNumberFormat="1" applyFont="1" applyBorder="1" applyAlignment="1">
      <alignment horizontal="right" vertical="center"/>
    </xf>
    <xf numFmtId="170" fontId="32" fillId="0" borderId="12" xfId="1" applyNumberFormat="1" applyFont="1" applyBorder="1" applyAlignment="1">
      <alignment horizontal="right" vertical="center"/>
    </xf>
    <xf numFmtId="168" fontId="32" fillId="18" borderId="69" xfId="0" applyNumberFormat="1" applyFont="1" applyFill="1" applyBorder="1" applyAlignment="1">
      <alignment vertical="center"/>
    </xf>
    <xf numFmtId="2" fontId="32" fillId="0" borderId="87" xfId="1" applyNumberFormat="1" applyFont="1" applyBorder="1" applyAlignment="1">
      <alignment horizontal="right" vertical="center"/>
    </xf>
    <xf numFmtId="2" fontId="32" fillId="0" borderId="87" xfId="0" applyNumberFormat="1" applyFont="1" applyBorder="1" applyAlignment="1">
      <alignment horizontal="right" vertical="center"/>
    </xf>
    <xf numFmtId="44" fontId="32" fillId="18" borderId="74" xfId="0" applyNumberFormat="1" applyFont="1" applyFill="1" applyBorder="1" applyAlignment="1">
      <alignment vertical="center"/>
    </xf>
    <xf numFmtId="0" fontId="32" fillId="0" borderId="88" xfId="0" applyFont="1" applyBorder="1" applyAlignment="1">
      <alignment horizontal="center" vertical="center" wrapText="1"/>
    </xf>
    <xf numFmtId="43" fontId="32" fillId="0" borderId="5" xfId="7" applyFont="1" applyFill="1" applyBorder="1" applyAlignment="1">
      <alignment horizontal="center" vertical="center"/>
    </xf>
    <xf numFmtId="0" fontId="32" fillId="0" borderId="31" xfId="7" applyNumberFormat="1" applyFont="1" applyFill="1" applyBorder="1" applyAlignment="1">
      <alignment horizontal="center" vertical="center"/>
    </xf>
    <xf numFmtId="170" fontId="32" fillId="0" borderId="5" xfId="1" applyNumberFormat="1" applyFont="1" applyBorder="1" applyAlignment="1">
      <alignment horizontal="right" vertical="center"/>
    </xf>
    <xf numFmtId="170" fontId="32" fillId="0" borderId="1" xfId="1" applyNumberFormat="1" applyFont="1" applyBorder="1" applyAlignment="1">
      <alignment horizontal="right" vertical="center"/>
    </xf>
    <xf numFmtId="168" fontId="32" fillId="18" borderId="1" xfId="0" applyNumberFormat="1" applyFont="1" applyFill="1" applyBorder="1" applyAlignment="1">
      <alignment vertical="center"/>
    </xf>
    <xf numFmtId="2" fontId="32" fillId="0" borderId="2" xfId="1" applyNumberFormat="1" applyFont="1" applyBorder="1" applyAlignment="1">
      <alignment horizontal="right" vertical="center"/>
    </xf>
    <xf numFmtId="2" fontId="32" fillId="0" borderId="2" xfId="0" applyNumberFormat="1" applyFont="1" applyBorder="1" applyAlignment="1">
      <alignment horizontal="right" vertical="center"/>
    </xf>
    <xf numFmtId="2" fontId="32" fillId="0" borderId="1" xfId="1" applyNumberFormat="1" applyFont="1" applyBorder="1" applyAlignment="1">
      <alignment horizontal="right" vertical="center"/>
    </xf>
    <xf numFmtId="44" fontId="32" fillId="18" borderId="31" xfId="0" applyNumberFormat="1" applyFont="1" applyFill="1" applyBorder="1" applyAlignment="1">
      <alignment vertical="center"/>
    </xf>
    <xf numFmtId="0" fontId="32" fillId="0" borderId="89" xfId="0" applyFont="1" applyBorder="1" applyAlignment="1">
      <alignment horizontal="center" vertical="center" wrapText="1"/>
    </xf>
    <xf numFmtId="0" fontId="29" fillId="0" borderId="0" xfId="0" applyFont="1"/>
    <xf numFmtId="0" fontId="29" fillId="20" borderId="90" xfId="0" applyFont="1" applyFill="1" applyBorder="1" applyAlignment="1">
      <alignment horizontal="center" vertical="center"/>
    </xf>
    <xf numFmtId="0" fontId="29" fillId="20" borderId="63" xfId="0" applyFont="1" applyFill="1" applyBorder="1" applyAlignment="1">
      <alignment horizontal="center" vertical="center"/>
    </xf>
    <xf numFmtId="0" fontId="29" fillId="20" borderId="12" xfId="0" applyFont="1" applyFill="1" applyBorder="1"/>
    <xf numFmtId="0" fontId="29" fillId="20" borderId="66" xfId="0" applyFont="1" applyFill="1" applyBorder="1" applyAlignment="1">
      <alignment horizontal="center"/>
    </xf>
    <xf numFmtId="0" fontId="29" fillId="20" borderId="63" xfId="0" applyFont="1" applyFill="1" applyBorder="1" applyAlignment="1">
      <alignment horizontal="center"/>
    </xf>
    <xf numFmtId="170" fontId="29" fillId="20" borderId="63" xfId="0" applyNumberFormat="1" applyFont="1" applyFill="1" applyBorder="1"/>
    <xf numFmtId="170" fontId="30" fillId="20" borderId="63" xfId="0" applyNumberFormat="1" applyFont="1" applyFill="1" applyBorder="1"/>
    <xf numFmtId="170" fontId="29" fillId="20" borderId="87" xfId="0" applyNumberFormat="1" applyFont="1" applyFill="1" applyBorder="1"/>
    <xf numFmtId="170" fontId="29" fillId="20" borderId="64" xfId="0" applyNumberFormat="1" applyFont="1" applyFill="1" applyBorder="1"/>
    <xf numFmtId="170" fontId="29" fillId="20" borderId="65" xfId="0" applyNumberFormat="1" applyFont="1" applyFill="1" applyBorder="1"/>
    <xf numFmtId="170" fontId="29" fillId="20" borderId="90" xfId="0" applyNumberFormat="1" applyFont="1" applyFill="1" applyBorder="1"/>
    <xf numFmtId="170" fontId="29" fillId="20" borderId="91" xfId="1" applyNumberFormat="1" applyFont="1" applyFill="1" applyBorder="1"/>
    <xf numFmtId="170" fontId="29" fillId="20" borderId="3" xfId="1" applyNumberFormat="1" applyFont="1" applyFill="1" applyBorder="1"/>
    <xf numFmtId="170" fontId="29" fillId="20" borderId="7" xfId="1" applyNumberFormat="1" applyFont="1" applyFill="1" applyBorder="1"/>
    <xf numFmtId="170" fontId="29" fillId="20" borderId="1" xfId="1" applyNumberFormat="1" applyFont="1" applyFill="1" applyBorder="1"/>
    <xf numFmtId="44" fontId="29" fillId="20" borderId="1" xfId="0" applyNumberFormat="1" applyFont="1" applyFill="1" applyBorder="1"/>
    <xf numFmtId="0" fontId="29" fillId="20" borderId="1" xfId="0" applyFont="1" applyFill="1" applyBorder="1" applyAlignment="1">
      <alignment horizontal="center" vertical="center" wrapText="1"/>
    </xf>
    <xf numFmtId="0" fontId="30" fillId="0" borderId="0" xfId="0" applyFont="1"/>
    <xf numFmtId="170" fontId="29" fillId="0" borderId="0" xfId="0" applyNumberFormat="1" applyFont="1"/>
    <xf numFmtId="168" fontId="29" fillId="0" borderId="0" xfId="0" applyNumberFormat="1" applyFont="1"/>
    <xf numFmtId="0" fontId="37" fillId="0" borderId="0" xfId="0" applyFont="1"/>
    <xf numFmtId="168" fontId="37" fillId="21" borderId="1" xfId="0" applyNumberFormat="1" applyFont="1" applyFill="1" applyBorder="1" applyAlignment="1">
      <alignment horizontal="right" vertical="center"/>
    </xf>
    <xf numFmtId="168" fontId="37" fillId="21" borderId="1" xfId="0" applyNumberFormat="1" applyFont="1" applyFill="1" applyBorder="1" applyAlignment="1">
      <alignment vertical="center"/>
    </xf>
    <xf numFmtId="0" fontId="27" fillId="0" borderId="0" xfId="0" applyFont="1"/>
    <xf numFmtId="0" fontId="33" fillId="0" borderId="0" xfId="0" applyFont="1" applyAlignment="1">
      <alignment vertical="top" wrapText="1"/>
    </xf>
    <xf numFmtId="0" fontId="38" fillId="0" borderId="0" xfId="0" applyFont="1" applyAlignment="1">
      <alignment vertical="top" wrapText="1"/>
    </xf>
    <xf numFmtId="0" fontId="28" fillId="0" borderId="0" xfId="0" applyFont="1" applyAlignment="1">
      <alignment horizontal="center" vertical="center" wrapText="1"/>
    </xf>
    <xf numFmtId="0" fontId="31" fillId="0" borderId="0" xfId="0" applyFont="1"/>
    <xf numFmtId="0" fontId="28" fillId="0" borderId="0" xfId="0" applyFont="1" applyAlignment="1">
      <alignment horizontal="center" vertical="center"/>
    </xf>
    <xf numFmtId="0" fontId="39" fillId="0" borderId="0" xfId="0" applyFont="1"/>
    <xf numFmtId="0" fontId="41" fillId="0" borderId="0" xfId="0" applyFont="1"/>
    <xf numFmtId="0" fontId="37" fillId="0" borderId="0" xfId="0" applyFont="1" applyAlignment="1">
      <alignment horizontal="right"/>
    </xf>
    <xf numFmtId="43" fontId="37" fillId="22" borderId="90" xfId="0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center" wrapText="1"/>
    </xf>
    <xf numFmtId="43" fontId="46" fillId="0" borderId="0" xfId="0" applyNumberFormat="1" applyFont="1" applyAlignment="1">
      <alignment vertical="center" wrapText="1"/>
    </xf>
    <xf numFmtId="0" fontId="47" fillId="0" borderId="0" xfId="0" applyFont="1" applyAlignment="1">
      <alignment horizontal="center" vertical="top" wrapText="1"/>
    </xf>
    <xf numFmtId="0" fontId="47" fillId="0" borderId="103" xfId="0" applyFont="1" applyBorder="1" applyAlignment="1">
      <alignment horizontal="center" vertical="top" wrapText="1"/>
    </xf>
    <xf numFmtId="0" fontId="0" fillId="0" borderId="111" xfId="0" applyBorder="1"/>
    <xf numFmtId="0" fontId="44" fillId="0" borderId="111" xfId="0" applyFont="1" applyBorder="1"/>
    <xf numFmtId="167" fontId="44" fillId="0" borderId="111" xfId="0" applyNumberFormat="1" applyFont="1" applyBorder="1"/>
    <xf numFmtId="0" fontId="0" fillId="0" borderId="112" xfId="0" applyBorder="1"/>
    <xf numFmtId="0" fontId="51" fillId="23" borderId="114" xfId="0" applyFont="1" applyFill="1" applyBorder="1"/>
    <xf numFmtId="0" fontId="51" fillId="23" borderId="113" xfId="0" applyFont="1" applyFill="1" applyBorder="1"/>
    <xf numFmtId="0" fontId="52" fillId="0" borderId="0" xfId="0" applyFont="1"/>
    <xf numFmtId="0" fontId="53" fillId="0" borderId="0" xfId="0" applyFont="1"/>
    <xf numFmtId="0" fontId="32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/>
    </xf>
    <xf numFmtId="0" fontId="52" fillId="0" borderId="67" xfId="0" applyFont="1" applyBorder="1"/>
    <xf numFmtId="0" fontId="56" fillId="0" borderId="76" xfId="0" applyFont="1" applyBorder="1" applyAlignment="1">
      <alignment horizontal="center" vertical="center"/>
    </xf>
    <xf numFmtId="0" fontId="29" fillId="0" borderId="116" xfId="0" applyFont="1" applyBorder="1"/>
    <xf numFmtId="0" fontId="29" fillId="0" borderId="1" xfId="0" applyFont="1" applyBorder="1" applyAlignment="1">
      <alignment horizontal="center"/>
    </xf>
    <xf numFmtId="0" fontId="29" fillId="0" borderId="31" xfId="0" applyFont="1" applyBorder="1" applyAlignment="1">
      <alignment horizontal="center"/>
    </xf>
    <xf numFmtId="0" fontId="29" fillId="0" borderId="11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56" fillId="0" borderId="3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31" xfId="0" applyFont="1" applyBorder="1" applyAlignment="1">
      <alignment horizontal="center" vertical="center"/>
    </xf>
    <xf numFmtId="0" fontId="56" fillId="19" borderId="3" xfId="0" applyFont="1" applyFill="1" applyBorder="1" applyAlignment="1">
      <alignment horizontal="center" vertical="center"/>
    </xf>
    <xf numFmtId="0" fontId="56" fillId="19" borderId="98" xfId="0" applyFont="1" applyFill="1" applyBorder="1" applyAlignment="1">
      <alignment horizontal="center" vertical="center"/>
    </xf>
    <xf numFmtId="0" fontId="29" fillId="0" borderId="5" xfId="0" applyFont="1" applyBorder="1"/>
    <xf numFmtId="0" fontId="52" fillId="0" borderId="1" xfId="0" applyFont="1" applyBorder="1" applyAlignment="1">
      <alignment horizontal="center"/>
    </xf>
    <xf numFmtId="0" fontId="52" fillId="0" borderId="31" xfId="0" applyFont="1" applyBorder="1" applyAlignment="1">
      <alignment horizontal="center"/>
    </xf>
    <xf numFmtId="0" fontId="52" fillId="0" borderId="115" xfId="0" applyFont="1" applyBorder="1" applyAlignment="1">
      <alignment horizontal="center"/>
    </xf>
    <xf numFmtId="0" fontId="52" fillId="0" borderId="6" xfId="0" applyFont="1" applyBorder="1" applyAlignment="1">
      <alignment horizontal="center"/>
    </xf>
    <xf numFmtId="0" fontId="52" fillId="0" borderId="5" xfId="0" applyFont="1" applyBorder="1"/>
    <xf numFmtId="0" fontId="29" fillId="0" borderId="115" xfId="0" applyFont="1" applyBorder="1"/>
    <xf numFmtId="0" fontId="29" fillId="0" borderId="1" xfId="0" applyFont="1" applyBorder="1"/>
    <xf numFmtId="0" fontId="29" fillId="0" borderId="31" xfId="0" applyFont="1" applyBorder="1"/>
    <xf numFmtId="0" fontId="29" fillId="0" borderId="6" xfId="0" applyFont="1" applyBorder="1"/>
    <xf numFmtId="0" fontId="52" fillId="0" borderId="23" xfId="0" applyFont="1" applyBorder="1"/>
    <xf numFmtId="0" fontId="52" fillId="0" borderId="36" xfId="0" applyFont="1" applyBorder="1" applyAlignment="1">
      <alignment horizontal="center"/>
    </xf>
    <xf numFmtId="0" fontId="52" fillId="0" borderId="23" xfId="0" applyFont="1" applyBorder="1" applyAlignment="1">
      <alignment horizontal="center"/>
    </xf>
    <xf numFmtId="0" fontId="52" fillId="0" borderId="78" xfId="0" applyFont="1" applyBorder="1" applyAlignment="1">
      <alignment horizontal="center"/>
    </xf>
    <xf numFmtId="0" fontId="29" fillId="0" borderId="117" xfId="0" applyFont="1" applyBorder="1"/>
    <xf numFmtId="0" fontId="29" fillId="0" borderId="118" xfId="0" applyFont="1" applyBorder="1"/>
    <xf numFmtId="0" fontId="29" fillId="0" borderId="119" xfId="0" applyFont="1" applyBorder="1"/>
    <xf numFmtId="0" fontId="29" fillId="0" borderId="120" xfId="0" applyFont="1" applyBorder="1"/>
    <xf numFmtId="0" fontId="56" fillId="0" borderId="121" xfId="0" applyFont="1" applyBorder="1" applyAlignment="1">
      <alignment horizontal="center" vertical="center"/>
    </xf>
    <xf numFmtId="0" fontId="56" fillId="0" borderId="118" xfId="0" applyFont="1" applyBorder="1" applyAlignment="1">
      <alignment horizontal="center" vertical="center"/>
    </xf>
    <xf numFmtId="0" fontId="56" fillId="0" borderId="119" xfId="0" applyFont="1" applyBorder="1" applyAlignment="1">
      <alignment horizontal="center" vertical="center"/>
    </xf>
    <xf numFmtId="0" fontId="56" fillId="0" borderId="84" xfId="0" applyFont="1" applyBorder="1" applyAlignment="1">
      <alignment horizontal="center" vertical="center"/>
    </xf>
    <xf numFmtId="0" fontId="56" fillId="19" borderId="121" xfId="0" applyFont="1" applyFill="1" applyBorder="1" applyAlignment="1">
      <alignment horizontal="center" vertical="center"/>
    </xf>
    <xf numFmtId="0" fontId="56" fillId="19" borderId="120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0" xfId="0" applyFont="1" applyAlignment="1">
      <alignment horizontal="left" vertical="center"/>
    </xf>
    <xf numFmtId="0" fontId="56" fillId="0" borderId="0" xfId="0" applyFont="1" applyAlignment="1">
      <alignment vertical="center"/>
    </xf>
    <xf numFmtId="0" fontId="52" fillId="0" borderId="0" xfId="0" applyFont="1" applyAlignment="1">
      <alignment horizontal="left" vertical="center"/>
    </xf>
    <xf numFmtId="0" fontId="58" fillId="0" borderId="0" xfId="0" applyFont="1"/>
    <xf numFmtId="0" fontId="59" fillId="5" borderId="23" xfId="0" applyFont="1" applyFill="1" applyBorder="1" applyAlignment="1">
      <alignment horizontal="center" vertical="center" wrapText="1"/>
    </xf>
    <xf numFmtId="0" fontId="59" fillId="5" borderId="0" xfId="0" applyFont="1" applyFill="1" applyAlignment="1">
      <alignment horizontal="center" vertical="center" wrapText="1"/>
    </xf>
    <xf numFmtId="0" fontId="62" fillId="5" borderId="0" xfId="0" applyFont="1" applyFill="1" applyAlignment="1">
      <alignment horizontal="center" vertical="center" wrapText="1"/>
    </xf>
    <xf numFmtId="0" fontId="59" fillId="5" borderId="42" xfId="0" applyFont="1" applyFill="1" applyBorder="1" applyAlignment="1">
      <alignment horizontal="center" vertical="center" wrapText="1"/>
    </xf>
    <xf numFmtId="0" fontId="66" fillId="0" borderId="36" xfId="0" applyFont="1" applyBorder="1"/>
    <xf numFmtId="0" fontId="66" fillId="0" borderId="0" xfId="0" applyFont="1"/>
    <xf numFmtId="0" fontId="14" fillId="0" borderId="0" xfId="0" applyFont="1" applyAlignment="1">
      <alignment wrapText="1"/>
    </xf>
    <xf numFmtId="0" fontId="62" fillId="5" borderId="9" xfId="0" applyFont="1" applyFill="1" applyBorder="1" applyAlignment="1">
      <alignment horizontal="center" vertical="center" wrapText="1"/>
    </xf>
    <xf numFmtId="0" fontId="69" fillId="12" borderId="8" xfId="0" applyFont="1" applyFill="1" applyBorder="1" applyAlignment="1">
      <alignment horizontal="center" vertical="top" wrapText="1"/>
    </xf>
    <xf numFmtId="0" fontId="69" fillId="12" borderId="1" xfId="0" applyFont="1" applyFill="1" applyBorder="1" applyAlignment="1">
      <alignment horizontal="center" vertical="top" wrapText="1"/>
    </xf>
    <xf numFmtId="0" fontId="69" fillId="12" borderId="3" xfId="0" applyFont="1" applyFill="1" applyBorder="1" applyAlignment="1">
      <alignment horizontal="center" vertical="center" wrapText="1"/>
    </xf>
    <xf numFmtId="167" fontId="74" fillId="0" borderId="100" xfId="0" applyNumberFormat="1" applyFont="1" applyBorder="1" applyAlignment="1">
      <alignment vertical="center"/>
    </xf>
    <xf numFmtId="0" fontId="67" fillId="19" borderId="11" xfId="0" applyFont="1" applyFill="1" applyBorder="1" applyAlignment="1">
      <alignment vertical="center" wrapText="1"/>
    </xf>
    <xf numFmtId="3" fontId="63" fillId="0" borderId="2" xfId="0" applyNumberFormat="1" applyFont="1" applyBorder="1" applyAlignment="1" applyProtection="1">
      <alignment horizontal="center" vertical="center" wrapText="1"/>
      <protection locked="0"/>
    </xf>
    <xf numFmtId="3" fontId="63" fillId="0" borderId="2" xfId="6" applyNumberFormat="1" applyFont="1" applyFill="1" applyBorder="1" applyAlignment="1" applyProtection="1">
      <alignment horizontal="center" vertical="center" wrapText="1"/>
      <protection locked="0"/>
    </xf>
    <xf numFmtId="3" fontId="63" fillId="0" borderId="11" xfId="0" applyNumberFormat="1" applyFont="1" applyBorder="1" applyAlignment="1" applyProtection="1">
      <alignment horizontal="center" vertical="center" wrapText="1"/>
      <protection locked="0"/>
    </xf>
    <xf numFmtId="44" fontId="63" fillId="0" borderId="10" xfId="6" applyFont="1" applyFill="1" applyBorder="1" applyAlignment="1" applyProtection="1">
      <alignment vertical="center"/>
    </xf>
    <xf numFmtId="3" fontId="63" fillId="0" borderId="11" xfId="0" applyNumberFormat="1" applyFont="1" applyBorder="1" applyAlignment="1" applyProtection="1">
      <alignment horizontal="center" vertical="center"/>
      <protection locked="0"/>
    </xf>
    <xf numFmtId="167" fontId="63" fillId="0" borderId="4" xfId="0" applyNumberFormat="1" applyFont="1" applyBorder="1" applyAlignment="1">
      <alignment vertical="center"/>
    </xf>
    <xf numFmtId="0" fontId="67" fillId="19" borderId="5" xfId="0" applyFont="1" applyFill="1" applyBorder="1" applyAlignment="1">
      <alignment vertical="center" wrapText="1"/>
    </xf>
    <xf numFmtId="44" fontId="63" fillId="0" borderId="6" xfId="6" applyFont="1" applyFill="1" applyBorder="1" applyAlignment="1" applyProtection="1">
      <alignment vertical="center"/>
    </xf>
    <xf numFmtId="167" fontId="63" fillId="0" borderId="3" xfId="0" applyNumberFormat="1" applyFont="1" applyBorder="1" applyAlignment="1">
      <alignment vertical="center"/>
    </xf>
    <xf numFmtId="4" fontId="63" fillId="0" borderId="2" xfId="0" applyNumberFormat="1" applyFont="1" applyBorder="1" applyAlignment="1" applyProtection="1">
      <alignment horizontal="center" vertical="center" wrapText="1"/>
      <protection locked="0"/>
    </xf>
    <xf numFmtId="4" fontId="63" fillId="0" borderId="11" xfId="0" applyNumberFormat="1" applyFont="1" applyBorder="1" applyAlignment="1" applyProtection="1">
      <alignment horizontal="center" vertical="center" wrapText="1"/>
      <protection locked="0"/>
    </xf>
    <xf numFmtId="4" fontId="63" fillId="0" borderId="11" xfId="0" applyNumberFormat="1" applyFont="1" applyBorder="1" applyAlignment="1" applyProtection="1">
      <alignment horizontal="center" vertical="center"/>
      <protection locked="0"/>
    </xf>
    <xf numFmtId="0" fontId="43" fillId="0" borderId="122" xfId="0" applyFont="1" applyBorder="1" applyAlignment="1" applyProtection="1">
      <alignment horizontal="center" vertical="top"/>
      <protection locked="0" hidden="1"/>
    </xf>
    <xf numFmtId="0" fontId="59" fillId="5" borderId="25" xfId="0" applyFont="1" applyFill="1" applyBorder="1" applyAlignment="1">
      <alignment vertical="center"/>
    </xf>
    <xf numFmtId="0" fontId="67" fillId="19" borderId="2" xfId="0" applyFont="1" applyFill="1" applyBorder="1" applyAlignment="1">
      <alignment vertical="center" wrapText="1"/>
    </xf>
    <xf numFmtId="0" fontId="67" fillId="19" borderId="1" xfId="0" applyFont="1" applyFill="1" applyBorder="1" applyAlignment="1">
      <alignment vertical="center" wrapText="1"/>
    </xf>
    <xf numFmtId="0" fontId="59" fillId="5" borderId="26" xfId="0" applyFont="1" applyFill="1" applyBorder="1" applyAlignment="1">
      <alignment vertical="center" wrapText="1"/>
    </xf>
    <xf numFmtId="0" fontId="67" fillId="19" borderId="2" xfId="0" applyFont="1" applyFill="1" applyBorder="1" applyAlignment="1">
      <alignment horizontal="center" vertical="center" wrapText="1"/>
    </xf>
    <xf numFmtId="44" fontId="63" fillId="19" borderId="4" xfId="6" quotePrefix="1" applyFont="1" applyFill="1" applyBorder="1" applyAlignment="1" applyProtection="1">
      <alignment vertical="center" wrapText="1"/>
    </xf>
    <xf numFmtId="0" fontId="67" fillId="19" borderId="1" xfId="0" applyFont="1" applyFill="1" applyBorder="1" applyAlignment="1">
      <alignment horizontal="center" vertical="center" wrapText="1"/>
    </xf>
    <xf numFmtId="44" fontId="63" fillId="19" borderId="3" xfId="6" quotePrefix="1" applyFont="1" applyFill="1" applyBorder="1" applyAlignment="1" applyProtection="1">
      <alignment vertical="center" wrapText="1"/>
    </xf>
    <xf numFmtId="44" fontId="63" fillId="19" borderId="1" xfId="6" applyFont="1" applyFill="1" applyBorder="1" applyAlignment="1" applyProtection="1">
      <alignment vertical="center" wrapText="1"/>
    </xf>
    <xf numFmtId="4" fontId="59" fillId="5" borderId="26" xfId="0" applyNumberFormat="1" applyFont="1" applyFill="1" applyBorder="1" applyAlignment="1">
      <alignment vertical="center" wrapText="1"/>
    </xf>
    <xf numFmtId="44" fontId="63" fillId="19" borderId="10" xfId="6" applyFont="1" applyFill="1" applyBorder="1" applyAlignment="1" applyProtection="1">
      <alignment horizontal="center" vertical="center"/>
    </xf>
    <xf numFmtId="44" fontId="73" fillId="0" borderId="26" xfId="0" applyNumberFormat="1" applyFont="1" applyBorder="1" applyAlignment="1">
      <alignment vertical="center" wrapText="1"/>
    </xf>
    <xf numFmtId="168" fontId="63" fillId="19" borderId="11" xfId="6" quotePrefix="1" applyNumberFormat="1" applyFont="1" applyFill="1" applyBorder="1" applyAlignment="1" applyProtection="1">
      <alignment horizontal="center" vertical="center"/>
    </xf>
    <xf numFmtId="44" fontId="73" fillId="2" borderId="26" xfId="0" applyNumberFormat="1" applyFont="1" applyFill="1" applyBorder="1" applyAlignment="1">
      <alignment vertical="center" wrapText="1"/>
    </xf>
    <xf numFmtId="4" fontId="73" fillId="2" borderId="26" xfId="0" applyNumberFormat="1" applyFont="1" applyFill="1" applyBorder="1" applyAlignment="1">
      <alignment vertical="center" wrapText="1"/>
    </xf>
    <xf numFmtId="44" fontId="63" fillId="19" borderId="6" xfId="6" applyFont="1" applyFill="1" applyBorder="1" applyAlignment="1" applyProtection="1">
      <alignment horizontal="center" vertical="center" wrapText="1"/>
    </xf>
    <xf numFmtId="44" fontId="63" fillId="19" borderId="8" xfId="6" applyFont="1" applyFill="1" applyBorder="1" applyAlignment="1" applyProtection="1">
      <alignment horizontal="center" vertical="center" wrapText="1"/>
    </xf>
    <xf numFmtId="44" fontId="63" fillId="19" borderId="7" xfId="6" applyFont="1" applyFill="1" applyBorder="1" applyAlignment="1" applyProtection="1">
      <alignment horizontal="center" vertical="center" wrapText="1"/>
    </xf>
    <xf numFmtId="44" fontId="73" fillId="0" borderId="82" xfId="0" applyNumberFormat="1" applyFont="1" applyBorder="1" applyAlignment="1">
      <alignment vertical="center" wrapText="1"/>
    </xf>
    <xf numFmtId="44" fontId="73" fillId="0" borderId="99" xfId="0" applyNumberFormat="1" applyFont="1" applyBorder="1" applyAlignment="1">
      <alignment vertical="center" wrapText="1"/>
    </xf>
    <xf numFmtId="0" fontId="62" fillId="5" borderId="26" xfId="0" applyFont="1" applyFill="1" applyBorder="1" applyAlignment="1">
      <alignment vertical="center"/>
    </xf>
    <xf numFmtId="44" fontId="69" fillId="0" borderId="26" xfId="0" applyNumberFormat="1" applyFont="1" applyBorder="1" applyAlignment="1">
      <alignment vertical="center"/>
    </xf>
    <xf numFmtId="0" fontId="65" fillId="5" borderId="26" xfId="0" applyFont="1" applyFill="1" applyBorder="1" applyAlignment="1">
      <alignment vertical="center"/>
    </xf>
    <xf numFmtId="44" fontId="69" fillId="0" borderId="94" xfId="0" applyNumberFormat="1" applyFont="1" applyBorder="1" applyAlignment="1">
      <alignment horizontal="right" vertical="center"/>
    </xf>
    <xf numFmtId="10" fontId="68" fillId="0" borderId="2" xfId="0" applyNumberFormat="1" applyFont="1" applyBorder="1" applyAlignment="1">
      <alignment vertical="center"/>
    </xf>
    <xf numFmtId="10" fontId="68" fillId="0" borderId="1" xfId="0" applyNumberFormat="1" applyFont="1" applyBorder="1" applyAlignment="1">
      <alignment vertical="center"/>
    </xf>
    <xf numFmtId="10" fontId="68" fillId="0" borderId="82" xfId="0" applyNumberFormat="1" applyFont="1" applyBorder="1" applyAlignment="1">
      <alignment vertical="center"/>
    </xf>
    <xf numFmtId="167" fontId="69" fillId="0" borderId="94" xfId="0" applyNumberFormat="1" applyFont="1" applyBorder="1" applyAlignment="1">
      <alignment horizontal="right" vertical="center"/>
    </xf>
    <xf numFmtId="167" fontId="69" fillId="0" borderId="94" xfId="0" applyNumberFormat="1" applyFont="1" applyBorder="1" applyAlignment="1">
      <alignment vertical="center"/>
    </xf>
    <xf numFmtId="167" fontId="63" fillId="0" borderId="97" xfId="0" applyNumberFormat="1" applyFont="1" applyBorder="1" applyAlignment="1" applyProtection="1">
      <alignment vertical="center"/>
      <protection locked="0"/>
    </xf>
    <xf numFmtId="167" fontId="64" fillId="0" borderId="110" xfId="0" applyNumberFormat="1" applyFont="1" applyBorder="1" applyAlignment="1" applyProtection="1">
      <alignment vertical="center"/>
      <protection locked="0"/>
    </xf>
    <xf numFmtId="167" fontId="63" fillId="0" borderId="4" xfId="0" applyNumberFormat="1" applyFont="1" applyBorder="1" applyAlignment="1" applyProtection="1">
      <alignment vertical="center"/>
      <protection locked="0"/>
    </xf>
    <xf numFmtId="167" fontId="63" fillId="0" borderId="3" xfId="0" applyNumberFormat="1" applyFont="1" applyBorder="1" applyAlignment="1" applyProtection="1">
      <alignment vertical="center"/>
      <protection locked="0"/>
    </xf>
    <xf numFmtId="167" fontId="63" fillId="0" borderId="1" xfId="0" applyNumberFormat="1" applyFont="1" applyBorder="1" applyAlignment="1" applyProtection="1">
      <alignment vertical="center"/>
      <protection locked="0"/>
    </xf>
    <xf numFmtId="0" fontId="0" fillId="0" borderId="33" xfId="0" applyBorder="1" applyProtection="1">
      <protection locked="0"/>
    </xf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66" fillId="0" borderId="0" xfId="0" applyFont="1" applyProtection="1">
      <protection locked="0"/>
    </xf>
    <xf numFmtId="0" fontId="0" fillId="0" borderId="42" xfId="0" applyBorder="1" applyProtection="1">
      <protection locked="0"/>
    </xf>
    <xf numFmtId="0" fontId="14" fillId="0" borderId="33" xfId="0" applyFont="1" applyBorder="1" applyAlignment="1" applyProtection="1">
      <alignment wrapText="1"/>
      <protection locked="0"/>
    </xf>
    <xf numFmtId="0" fontId="14" fillId="0" borderId="0" xfId="0" applyFont="1" applyProtection="1">
      <protection locked="0"/>
    </xf>
    <xf numFmtId="0" fontId="14" fillId="0" borderId="42" xfId="0" applyFont="1" applyBorder="1" applyProtection="1">
      <protection locked="0"/>
    </xf>
    <xf numFmtId="0" fontId="14" fillId="0" borderId="8" xfId="0" applyFont="1" applyBorder="1" applyProtection="1">
      <protection locked="0"/>
    </xf>
    <xf numFmtId="0" fontId="14" fillId="0" borderId="4" xfId="0" applyFont="1" applyBorder="1" applyProtection="1">
      <protection locked="0"/>
    </xf>
    <xf numFmtId="0" fontId="14" fillId="0" borderId="8" xfId="0" applyFont="1" applyBorder="1" applyAlignment="1" applyProtection="1">
      <alignment wrapText="1"/>
      <protection locked="0"/>
    </xf>
    <xf numFmtId="167" fontId="0" fillId="0" borderId="111" xfId="0" applyNumberFormat="1" applyBorder="1"/>
    <xf numFmtId="0" fontId="14" fillId="0" borderId="29" xfId="0" applyFont="1" applyBorder="1" applyProtection="1">
      <protection locked="0"/>
    </xf>
    <xf numFmtId="0" fontId="0" fillId="0" borderId="33" xfId="0" applyBorder="1"/>
    <xf numFmtId="0" fontId="0" fillId="0" borderId="59" xfId="0" applyBorder="1"/>
    <xf numFmtId="0" fontId="66" fillId="0" borderId="37" xfId="0" applyFont="1" applyBorder="1"/>
    <xf numFmtId="0" fontId="0" fillId="0" borderId="8" xfId="0" applyBorder="1"/>
    <xf numFmtId="0" fontId="0" fillId="0" borderId="4" xfId="0" applyBorder="1"/>
    <xf numFmtId="0" fontId="14" fillId="0" borderId="8" xfId="0" applyFont="1" applyBorder="1" applyAlignment="1">
      <alignment wrapText="1"/>
    </xf>
    <xf numFmtId="0" fontId="14" fillId="0" borderId="8" xfId="0" applyFont="1" applyBorder="1"/>
    <xf numFmtId="0" fontId="14" fillId="0" borderId="33" xfId="0" applyFont="1" applyBorder="1" applyAlignment="1">
      <alignment wrapText="1"/>
    </xf>
    <xf numFmtId="0" fontId="14" fillId="0" borderId="33" xfId="0" applyFont="1" applyBorder="1"/>
    <xf numFmtId="0" fontId="14" fillId="0" borderId="59" xfId="0" applyFont="1" applyBorder="1"/>
    <xf numFmtId="0" fontId="14" fillId="0" borderId="0" xfId="0" applyFont="1" applyAlignment="1" applyProtection="1">
      <alignment wrapText="1"/>
      <protection locked="0"/>
    </xf>
    <xf numFmtId="0" fontId="19" fillId="9" borderId="23" xfId="0" applyFont="1" applyFill="1" applyBorder="1" applyAlignment="1">
      <alignment horizontal="center" vertical="center" wrapText="1"/>
    </xf>
    <xf numFmtId="0" fontId="19" fillId="9" borderId="0" xfId="0" applyFont="1" applyFill="1" applyBorder="1" applyAlignment="1">
      <alignment horizontal="center" vertical="center" wrapText="1"/>
    </xf>
    <xf numFmtId="0" fontId="19" fillId="9" borderId="24" xfId="0" applyFont="1" applyFill="1" applyBorder="1" applyAlignment="1">
      <alignment horizontal="center" vertical="center" wrapText="1"/>
    </xf>
    <xf numFmtId="0" fontId="14" fillId="0" borderId="0" xfId="0" applyFont="1" applyBorder="1"/>
    <xf numFmtId="0" fontId="11" fillId="0" borderId="0" xfId="0" applyFont="1" applyBorder="1" applyAlignment="1">
      <alignment horizontal="center" vertical="center" wrapText="1"/>
    </xf>
    <xf numFmtId="49" fontId="32" fillId="0" borderId="1" xfId="7" applyNumberFormat="1" applyFont="1" applyFill="1" applyBorder="1" applyAlignment="1">
      <alignment horizontal="center" vertical="center"/>
    </xf>
    <xf numFmtId="49" fontId="32" fillId="0" borderId="37" xfId="7" applyNumberFormat="1" applyFont="1" applyFill="1" applyBorder="1" applyAlignment="1">
      <alignment horizontal="center" vertical="center"/>
    </xf>
    <xf numFmtId="49" fontId="32" fillId="0" borderId="31" xfId="7" applyNumberFormat="1" applyFont="1" applyFill="1" applyBorder="1" applyAlignment="1">
      <alignment horizontal="center" vertical="center"/>
    </xf>
    <xf numFmtId="168" fontId="32" fillId="0" borderId="2" xfId="7" applyNumberFormat="1" applyFont="1" applyFill="1" applyBorder="1" applyAlignment="1">
      <alignment horizontal="right" vertical="center"/>
    </xf>
    <xf numFmtId="168" fontId="32" fillId="3" borderId="36" xfId="1" applyNumberFormat="1" applyFont="1" applyFill="1" applyBorder="1" applyAlignment="1">
      <alignment vertical="center"/>
    </xf>
    <xf numFmtId="168" fontId="32" fillId="0" borderId="1" xfId="7" applyNumberFormat="1" applyFont="1" applyFill="1" applyBorder="1" applyAlignment="1">
      <alignment horizontal="right" vertical="center"/>
    </xf>
    <xf numFmtId="168" fontId="32" fillId="3" borderId="31" xfId="1" applyNumberFormat="1" applyFont="1" applyFill="1" applyBorder="1" applyAlignment="1">
      <alignment vertical="center"/>
    </xf>
    <xf numFmtId="0" fontId="79" fillId="19" borderId="1" xfId="0" applyFont="1" applyFill="1" applyBorder="1" applyAlignment="1">
      <alignment vertical="center" wrapText="1"/>
    </xf>
    <xf numFmtId="167" fontId="80" fillId="0" borderId="1" xfId="0" applyNumberFormat="1" applyFont="1" applyBorder="1" applyAlignment="1" applyProtection="1">
      <alignment horizontal="center" vertical="center" wrapText="1"/>
      <protection locked="0"/>
    </xf>
    <xf numFmtId="44" fontId="82" fillId="25" borderId="1" xfId="0" applyNumberFormat="1" applyFont="1" applyFill="1" applyBorder="1" applyAlignment="1">
      <alignment vertical="center" wrapText="1"/>
    </xf>
    <xf numFmtId="0" fontId="78" fillId="0" borderId="0" xfId="0" applyFont="1" applyFill="1" applyBorder="1" applyAlignment="1">
      <alignment vertical="center" wrapText="1"/>
    </xf>
    <xf numFmtId="0" fontId="78" fillId="0" borderId="8" xfId="0" applyFont="1" applyFill="1" applyBorder="1" applyAlignment="1">
      <alignment vertical="center" wrapText="1"/>
    </xf>
    <xf numFmtId="167" fontId="80" fillId="19" borderId="1" xfId="0" applyNumberFormat="1" applyFont="1" applyFill="1" applyBorder="1" applyAlignment="1" applyProtection="1">
      <alignment horizontal="center" vertical="center" wrapText="1"/>
      <protection locked="0"/>
    </xf>
    <xf numFmtId="0" fontId="78" fillId="0" borderId="37" xfId="0" applyFont="1" applyFill="1" applyBorder="1" applyAlignment="1">
      <alignment horizontal="center" vertical="center" wrapText="1"/>
    </xf>
    <xf numFmtId="0" fontId="78" fillId="0" borderId="8" xfId="0" applyFont="1" applyFill="1" applyBorder="1" applyAlignment="1">
      <alignment horizontal="center" vertical="center" wrapText="1"/>
    </xf>
    <xf numFmtId="167" fontId="82" fillId="25" borderId="1" xfId="0" applyNumberFormat="1" applyFont="1" applyFill="1" applyBorder="1" applyAlignment="1">
      <alignment vertical="center" wrapText="1"/>
    </xf>
    <xf numFmtId="167" fontId="63" fillId="0" borderId="98" xfId="0" applyNumberFormat="1" applyFont="1" applyBorder="1" applyAlignment="1" applyProtection="1">
      <alignment vertical="center"/>
      <protection locked="0"/>
    </xf>
    <xf numFmtId="0" fontId="62" fillId="5" borderId="1" xfId="0" applyFont="1" applyFill="1" applyBorder="1" applyAlignment="1">
      <alignment vertical="center" wrapText="1"/>
    </xf>
    <xf numFmtId="0" fontId="62" fillId="5" borderId="87" xfId="0" applyFont="1" applyFill="1" applyBorder="1" applyAlignment="1">
      <alignment horizontal="center" vertical="center" wrapText="1"/>
    </xf>
    <xf numFmtId="0" fontId="62" fillId="5" borderId="129" xfId="0" applyFont="1" applyFill="1" applyBorder="1" applyAlignment="1">
      <alignment horizontal="center" vertical="center" wrapText="1"/>
    </xf>
    <xf numFmtId="0" fontId="0" fillId="19" borderId="5" xfId="0" applyFill="1" applyBorder="1"/>
    <xf numFmtId="0" fontId="0" fillId="0" borderId="1" xfId="0" applyBorder="1"/>
    <xf numFmtId="0" fontId="0" fillId="19" borderId="79" xfId="0" applyFill="1" applyBorder="1"/>
    <xf numFmtId="0" fontId="67" fillId="19" borderId="61" xfId="0" applyFont="1" applyFill="1" applyBorder="1" applyAlignment="1">
      <alignment vertical="center" wrapText="1"/>
    </xf>
    <xf numFmtId="0" fontId="67" fillId="19" borderId="60" xfId="0" applyFont="1" applyFill="1" applyBorder="1" applyAlignment="1">
      <alignment vertical="center" wrapText="1"/>
    </xf>
    <xf numFmtId="0" fontId="0" fillId="0" borderId="60" xfId="0" applyBorder="1"/>
    <xf numFmtId="0" fontId="0" fillId="19" borderId="129" xfId="0" applyFill="1" applyBorder="1"/>
    <xf numFmtId="0" fontId="67" fillId="19" borderId="87" xfId="0" applyFont="1" applyFill="1" applyBorder="1" applyAlignment="1">
      <alignment vertical="center" wrapText="1"/>
    </xf>
    <xf numFmtId="0" fontId="0" fillId="0" borderId="87" xfId="0" applyBorder="1"/>
    <xf numFmtId="0" fontId="0" fillId="19" borderId="117" xfId="0" applyFill="1" applyBorder="1"/>
    <xf numFmtId="0" fontId="67" fillId="19" borderId="118" xfId="0" applyFont="1" applyFill="1" applyBorder="1" applyAlignment="1">
      <alignment vertical="center" wrapText="1"/>
    </xf>
    <xf numFmtId="0" fontId="0" fillId="0" borderId="118" xfId="0" applyBorder="1"/>
    <xf numFmtId="0" fontId="83" fillId="0" borderId="0" xfId="0" applyFont="1" applyBorder="1" applyAlignment="1">
      <alignment horizontal="center"/>
    </xf>
    <xf numFmtId="0" fontId="67" fillId="0" borderId="2" xfId="0" applyFont="1" applyFill="1" applyBorder="1" applyAlignment="1">
      <alignment vertical="center" wrapText="1"/>
    </xf>
    <xf numFmtId="0" fontId="67" fillId="0" borderId="61" xfId="0" applyFont="1" applyFill="1" applyBorder="1" applyAlignment="1">
      <alignment vertical="center" wrapText="1"/>
    </xf>
    <xf numFmtId="0" fontId="67" fillId="0" borderId="87" xfId="0" applyFont="1" applyFill="1" applyBorder="1" applyAlignment="1">
      <alignment vertical="center" wrapText="1"/>
    </xf>
    <xf numFmtId="0" fontId="67" fillId="0" borderId="1" xfId="0" applyFont="1" applyFill="1" applyBorder="1" applyAlignment="1">
      <alignment vertical="center" wrapText="1"/>
    </xf>
    <xf numFmtId="0" fontId="67" fillId="0" borderId="60" xfId="0" applyFont="1" applyFill="1" applyBorder="1" applyAlignment="1">
      <alignment vertical="center" wrapText="1"/>
    </xf>
    <xf numFmtId="0" fontId="67" fillId="0" borderId="118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14" fontId="67" fillId="0" borderId="2" xfId="0" applyNumberFormat="1" applyFont="1" applyFill="1" applyBorder="1" applyAlignment="1">
      <alignment vertical="center" wrapText="1"/>
    </xf>
    <xf numFmtId="14" fontId="67" fillId="0" borderId="61" xfId="0" applyNumberFormat="1" applyFont="1" applyFill="1" applyBorder="1" applyAlignment="1">
      <alignment vertical="center" wrapText="1"/>
    </xf>
    <xf numFmtId="14" fontId="67" fillId="0" borderId="87" xfId="0" applyNumberFormat="1" applyFont="1" applyFill="1" applyBorder="1" applyAlignment="1">
      <alignment vertical="center" wrapText="1"/>
    </xf>
    <xf numFmtId="14" fontId="67" fillId="0" borderId="1" xfId="0" applyNumberFormat="1" applyFont="1" applyFill="1" applyBorder="1" applyAlignment="1">
      <alignment vertical="center" wrapText="1"/>
    </xf>
    <xf numFmtId="14" fontId="67" fillId="0" borderId="60" xfId="0" applyNumberFormat="1" applyFont="1" applyFill="1" applyBorder="1" applyAlignment="1">
      <alignment vertical="center" wrapText="1"/>
    </xf>
    <xf numFmtId="14" fontId="67" fillId="0" borderId="118" xfId="0" applyNumberFormat="1" applyFont="1" applyFill="1" applyBorder="1" applyAlignment="1">
      <alignment vertical="center" wrapText="1"/>
    </xf>
    <xf numFmtId="14" fontId="0" fillId="0" borderId="0" xfId="0" applyNumberFormat="1"/>
    <xf numFmtId="0" fontId="0" fillId="0" borderId="2" xfId="0" applyBorder="1"/>
    <xf numFmtId="0" fontId="0" fillId="19" borderId="1" xfId="0" applyFill="1" applyBorder="1"/>
    <xf numFmtId="0" fontId="0" fillId="19" borderId="118" xfId="0" applyFill="1" applyBorder="1"/>
    <xf numFmtId="0" fontId="0" fillId="19" borderId="2" xfId="0" applyFill="1" applyBorder="1"/>
    <xf numFmtId="0" fontId="2" fillId="0" borderId="0" xfId="0" applyFont="1" applyBorder="1" applyAlignment="1" applyProtection="1">
      <alignment horizontal="left"/>
      <protection locked="0"/>
    </xf>
    <xf numFmtId="0" fontId="0" fillId="0" borderId="12" xfId="0" applyFill="1" applyBorder="1"/>
    <xf numFmtId="14" fontId="0" fillId="0" borderId="12" xfId="0" applyNumberFormat="1" applyFill="1" applyBorder="1"/>
    <xf numFmtId="0" fontId="0" fillId="0" borderId="0" xfId="0" applyFill="1" applyBorder="1"/>
    <xf numFmtId="14" fontId="0" fillId="0" borderId="0" xfId="0" applyNumberFormat="1" applyFill="1" applyBorder="1"/>
    <xf numFmtId="0" fontId="85" fillId="0" borderId="0" xfId="0" applyFont="1"/>
    <xf numFmtId="0" fontId="85" fillId="0" borderId="0" xfId="0" applyFont="1" applyAlignment="1">
      <alignment horizontal="left" vertical="center"/>
    </xf>
    <xf numFmtId="0" fontId="86" fillId="0" borderId="0" xfId="0" applyFont="1" applyAlignment="1">
      <alignment horizontal="center" vertical="center"/>
    </xf>
    <xf numFmtId="0" fontId="85" fillId="0" borderId="0" xfId="0" applyFont="1" applyAlignment="1">
      <alignment vertical="center"/>
    </xf>
    <xf numFmtId="0" fontId="48" fillId="0" borderId="101" xfId="0" applyFont="1" applyBorder="1" applyAlignment="1">
      <alignment horizontal="center" vertical="center" wrapText="1"/>
    </xf>
    <xf numFmtId="0" fontId="50" fillId="0" borderId="102" xfId="0" applyFont="1" applyBorder="1" applyAlignment="1">
      <alignment horizontal="center" vertical="center" wrapText="1"/>
    </xf>
    <xf numFmtId="0" fontId="60" fillId="2" borderId="95" xfId="0" applyFont="1" applyFill="1" applyBorder="1" applyAlignment="1">
      <alignment horizontal="center" vertical="center" wrapText="1"/>
    </xf>
    <xf numFmtId="0" fontId="61" fillId="0" borderId="96" xfId="0" applyFont="1" applyBorder="1" applyAlignment="1">
      <alignment horizontal="center" vertical="center" wrapText="1"/>
    </xf>
    <xf numFmtId="0" fontId="61" fillId="0" borderId="104" xfId="0" applyFont="1" applyBorder="1" applyAlignment="1">
      <alignment horizontal="center" vertical="center" wrapText="1"/>
    </xf>
    <xf numFmtId="0" fontId="62" fillId="5" borderId="109" xfId="0" applyFont="1" applyFill="1" applyBorder="1" applyAlignment="1">
      <alignment horizontal="center" vertical="center" wrapText="1"/>
    </xf>
    <xf numFmtId="0" fontId="68" fillId="0" borderId="107" xfId="0" applyFont="1" applyBorder="1" applyAlignment="1">
      <alignment horizontal="center" vertical="center" wrapText="1"/>
    </xf>
    <xf numFmtId="0" fontId="68" fillId="0" borderId="108" xfId="0" applyFont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9" fillId="6" borderId="15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60" fillId="7" borderId="15" xfId="0" applyFont="1" applyFill="1" applyBorder="1" applyAlignment="1">
      <alignment horizontal="center" vertical="center" wrapText="1"/>
    </xf>
    <xf numFmtId="0" fontId="60" fillId="7" borderId="30" xfId="0" applyFont="1" applyFill="1" applyBorder="1" applyAlignment="1">
      <alignment horizontal="center" vertical="center" wrapText="1"/>
    </xf>
    <xf numFmtId="0" fontId="70" fillId="12" borderId="61" xfId="0" applyFont="1" applyFill="1" applyBorder="1" applyAlignment="1">
      <alignment horizontal="center" vertical="center" wrapText="1"/>
    </xf>
    <xf numFmtId="0" fontId="71" fillId="0" borderId="2" xfId="0" applyFont="1" applyBorder="1" applyAlignment="1">
      <alignment horizontal="center" vertical="center" wrapText="1"/>
    </xf>
    <xf numFmtId="0" fontId="72" fillId="12" borderId="14" xfId="0" applyFont="1" applyFill="1" applyBorder="1" applyAlignment="1">
      <alignment horizontal="center" vertical="center" wrapText="1"/>
    </xf>
    <xf numFmtId="0" fontId="72" fillId="12" borderId="12" xfId="0" applyFont="1" applyFill="1" applyBorder="1" applyAlignment="1">
      <alignment horizontal="center" vertical="center" wrapText="1"/>
    </xf>
    <xf numFmtId="0" fontId="72" fillId="12" borderId="13" xfId="0" applyFont="1" applyFill="1" applyBorder="1" applyAlignment="1">
      <alignment horizontal="center" vertical="center" wrapText="1"/>
    </xf>
    <xf numFmtId="0" fontId="72" fillId="12" borderId="25" xfId="0" applyFont="1" applyFill="1" applyBorder="1" applyAlignment="1">
      <alignment horizontal="center" vertical="center" wrapText="1"/>
    </xf>
    <xf numFmtId="0" fontId="72" fillId="12" borderId="26" xfId="0" applyFont="1" applyFill="1" applyBorder="1" applyAlignment="1">
      <alignment horizontal="center" vertical="center" wrapText="1"/>
    </xf>
    <xf numFmtId="0" fontId="72" fillId="12" borderId="27" xfId="0" applyFont="1" applyFill="1" applyBorder="1" applyAlignment="1">
      <alignment horizontal="center" vertical="center" wrapText="1"/>
    </xf>
    <xf numFmtId="0" fontId="62" fillId="5" borderId="15" xfId="0" applyFont="1" applyFill="1" applyBorder="1" applyAlignment="1">
      <alignment horizontal="center" vertical="center" wrapText="1"/>
    </xf>
    <xf numFmtId="0" fontId="62" fillId="5" borderId="123" xfId="0" applyFont="1" applyFill="1" applyBorder="1" applyAlignment="1">
      <alignment horizontal="center" vertical="center" wrapText="1"/>
    </xf>
    <xf numFmtId="0" fontId="62" fillId="5" borderId="124" xfId="0" applyFont="1" applyFill="1" applyBorder="1" applyAlignment="1">
      <alignment horizontal="center" vertical="center" wrapText="1"/>
    </xf>
    <xf numFmtId="0" fontId="62" fillId="5" borderId="105" xfId="0" applyFont="1" applyFill="1" applyBorder="1" applyAlignment="1">
      <alignment horizontal="center" vertical="center" wrapText="1"/>
    </xf>
    <xf numFmtId="0" fontId="60" fillId="2" borderId="96" xfId="0" applyFont="1" applyFill="1" applyBorder="1" applyAlignment="1">
      <alignment horizontal="center" vertical="center" wrapText="1"/>
    </xf>
    <xf numFmtId="0" fontId="60" fillId="8" borderId="9" xfId="0" applyFont="1" applyFill="1" applyBorder="1" applyAlignment="1">
      <alignment horizontal="center" vertical="center" wrapText="1"/>
    </xf>
    <xf numFmtId="0" fontId="62" fillId="5" borderId="9" xfId="0" applyFont="1" applyFill="1" applyBorder="1" applyAlignment="1">
      <alignment horizontal="center" vertical="center" wrapText="1"/>
    </xf>
    <xf numFmtId="0" fontId="60" fillId="7" borderId="16" xfId="0" applyFont="1" applyFill="1" applyBorder="1" applyAlignment="1">
      <alignment horizontal="center" vertical="center" wrapText="1"/>
    </xf>
    <xf numFmtId="0" fontId="70" fillId="12" borderId="37" xfId="0" applyFont="1" applyFill="1" applyBorder="1" applyAlignment="1">
      <alignment horizontal="center" vertical="center" wrapText="1"/>
    </xf>
    <xf numFmtId="0" fontId="71" fillId="0" borderId="8" xfId="0" applyFont="1" applyBorder="1" applyAlignment="1">
      <alignment horizontal="center" vertical="center" wrapText="1"/>
    </xf>
    <xf numFmtId="0" fontId="71" fillId="0" borderId="4" xfId="0" applyFont="1" applyBorder="1" applyAlignment="1">
      <alignment horizontal="center" vertical="center" wrapText="1"/>
    </xf>
    <xf numFmtId="0" fontId="69" fillId="12" borderId="78" xfId="0" applyFont="1" applyFill="1" applyBorder="1" applyAlignment="1">
      <alignment horizontal="center" vertical="center" wrapText="1"/>
    </xf>
    <xf numFmtId="0" fontId="68" fillId="0" borderId="10" xfId="0" applyFont="1" applyBorder="1" applyAlignment="1">
      <alignment horizontal="center" vertical="center" wrapText="1"/>
    </xf>
    <xf numFmtId="0" fontId="60" fillId="8" borderId="15" xfId="0" applyFont="1" applyFill="1" applyBorder="1" applyAlignment="1">
      <alignment horizontal="center" vertical="center" wrapText="1"/>
    </xf>
    <xf numFmtId="0" fontId="60" fillId="8" borderId="30" xfId="0" applyFont="1" applyFill="1" applyBorder="1" applyAlignment="1">
      <alignment horizontal="center" vertical="center" wrapText="1"/>
    </xf>
    <xf numFmtId="0" fontId="62" fillId="5" borderId="14" xfId="0" applyFont="1" applyFill="1" applyBorder="1" applyAlignment="1">
      <alignment horizontal="center" vertical="center" wrapText="1"/>
    </xf>
    <xf numFmtId="0" fontId="68" fillId="0" borderId="23" xfId="0" applyFont="1" applyBorder="1" applyAlignment="1">
      <alignment horizontal="center" vertical="center"/>
    </xf>
    <xf numFmtId="0" fontId="68" fillId="0" borderId="106" xfId="0" applyFont="1" applyBorder="1" applyAlignment="1">
      <alignment horizontal="center" vertical="center"/>
    </xf>
    <xf numFmtId="0" fontId="66" fillId="0" borderId="31" xfId="0" applyFont="1" applyBorder="1" applyAlignment="1">
      <alignment horizontal="center" vertical="top"/>
    </xf>
    <xf numFmtId="0" fontId="17" fillId="0" borderId="7" xfId="0" applyFont="1" applyBorder="1" applyAlignment="1">
      <alignment horizontal="center" vertical="top"/>
    </xf>
    <xf numFmtId="0" fontId="17" fillId="0" borderId="3" xfId="0" applyFont="1" applyBorder="1" applyAlignment="1">
      <alignment horizontal="center" vertical="top"/>
    </xf>
    <xf numFmtId="0" fontId="15" fillId="0" borderId="3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80" fillId="19" borderId="1" xfId="0" applyFont="1" applyFill="1" applyBorder="1" applyAlignment="1">
      <alignment horizontal="right" vertical="center" wrapText="1"/>
    </xf>
    <xf numFmtId="0" fontId="70" fillId="25" borderId="1" xfId="0" applyFont="1" applyFill="1" applyBorder="1" applyAlignment="1">
      <alignment horizontal="right" vertical="center" wrapText="1"/>
    </xf>
    <xf numFmtId="0" fontId="78" fillId="0" borderId="8" xfId="0" applyFont="1" applyFill="1" applyBorder="1" applyAlignment="1">
      <alignment horizontal="center" vertical="center" wrapText="1"/>
    </xf>
    <xf numFmtId="0" fontId="71" fillId="0" borderId="31" xfId="0" applyFont="1" applyBorder="1" applyAlignment="1">
      <alignment horizontal="center" vertical="center" wrapText="1"/>
    </xf>
    <xf numFmtId="0" fontId="71" fillId="0" borderId="7" xfId="0" applyFont="1" applyBorder="1" applyAlignment="1">
      <alignment horizontal="center" vertical="center" wrapText="1"/>
    </xf>
    <xf numFmtId="0" fontId="71" fillId="0" borderId="3" xfId="0" applyFont="1" applyBorder="1" applyAlignment="1">
      <alignment horizontal="center" vertical="center" wrapText="1"/>
    </xf>
    <xf numFmtId="0" fontId="80" fillId="0" borderId="31" xfId="0" applyFont="1" applyBorder="1" applyAlignment="1">
      <alignment horizontal="center" vertical="center" wrapText="1"/>
    </xf>
    <xf numFmtId="0" fontId="80" fillId="0" borderId="7" xfId="0" applyFont="1" applyBorder="1" applyAlignment="1">
      <alignment horizontal="center" vertical="center" wrapText="1"/>
    </xf>
    <xf numFmtId="0" fontId="80" fillId="0" borderId="3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55" fillId="24" borderId="62" xfId="0" applyFont="1" applyFill="1" applyBorder="1" applyAlignment="1">
      <alignment horizontal="center" vertical="center"/>
    </xf>
    <xf numFmtId="0" fontId="55" fillId="24" borderId="63" xfId="0" applyFont="1" applyFill="1" applyBorder="1" applyAlignment="1">
      <alignment horizontal="center" vertical="center"/>
    </xf>
    <xf numFmtId="0" fontId="55" fillId="24" borderId="12" xfId="0" applyFont="1" applyFill="1" applyBorder="1" applyAlignment="1">
      <alignment horizontal="center" vertical="center"/>
    </xf>
    <xf numFmtId="0" fontId="55" fillId="24" borderId="66" xfId="0" applyFont="1" applyFill="1" applyBorder="1" applyAlignment="1">
      <alignment horizontal="center" vertical="center"/>
    </xf>
    <xf numFmtId="0" fontId="29" fillId="15" borderId="68" xfId="0" applyFont="1" applyFill="1" applyBorder="1" applyAlignment="1">
      <alignment horizontal="center" vertical="center" wrapText="1"/>
    </xf>
    <xf numFmtId="0" fontId="29" fillId="15" borderId="77" xfId="0" applyFont="1" applyFill="1" applyBorder="1" applyAlignment="1">
      <alignment horizontal="center" vertical="center" wrapText="1"/>
    </xf>
    <xf numFmtId="0" fontId="29" fillId="15" borderId="11" xfId="0" applyFont="1" applyFill="1" applyBorder="1" applyAlignment="1">
      <alignment horizontal="center" vertical="center" wrapText="1"/>
    </xf>
    <xf numFmtId="0" fontId="29" fillId="15" borderId="69" xfId="0" applyFont="1" applyFill="1" applyBorder="1" applyAlignment="1">
      <alignment horizontal="center" vertical="center" wrapText="1"/>
    </xf>
    <xf numFmtId="0" fontId="29" fillId="15" borderId="61" xfId="0" applyFont="1" applyFill="1" applyBorder="1" applyAlignment="1">
      <alignment horizontal="center" vertical="center" wrapText="1"/>
    </xf>
    <xf numFmtId="0" fontId="29" fillId="15" borderId="2" xfId="0" applyFont="1" applyFill="1" applyBorder="1" applyAlignment="1">
      <alignment horizontal="center" vertical="center" wrapText="1"/>
    </xf>
    <xf numFmtId="0" fontId="56" fillId="15" borderId="85" xfId="0" applyFont="1" applyFill="1" applyBorder="1" applyAlignment="1">
      <alignment horizontal="center" vertical="center" wrapText="1"/>
    </xf>
    <xf numFmtId="0" fontId="56" fillId="15" borderId="36" xfId="0" applyFont="1" applyFill="1" applyBorder="1" applyAlignment="1">
      <alignment horizontal="center" vertical="center" wrapText="1"/>
    </xf>
    <xf numFmtId="0" fontId="56" fillId="15" borderId="37" xfId="0" applyFont="1" applyFill="1" applyBorder="1" applyAlignment="1">
      <alignment horizontal="center" vertical="center" wrapText="1"/>
    </xf>
    <xf numFmtId="0" fontId="56" fillId="15" borderId="14" xfId="0" applyFont="1" applyFill="1" applyBorder="1" applyAlignment="1">
      <alignment horizontal="center" vertical="center" wrapText="1"/>
    </xf>
    <xf numFmtId="0" fontId="56" fillId="15" borderId="12" xfId="0" applyFont="1" applyFill="1" applyBorder="1" applyAlignment="1">
      <alignment horizontal="center" vertical="center" wrapText="1"/>
    </xf>
    <xf numFmtId="0" fontId="56" fillId="15" borderId="13" xfId="0" applyFont="1" applyFill="1" applyBorder="1" applyAlignment="1">
      <alignment horizontal="center" vertical="center" wrapText="1"/>
    </xf>
    <xf numFmtId="0" fontId="56" fillId="15" borderId="23" xfId="0" applyFont="1" applyFill="1" applyBorder="1" applyAlignment="1">
      <alignment horizontal="center" vertical="center" wrapText="1"/>
    </xf>
    <xf numFmtId="0" fontId="56" fillId="15" borderId="0" xfId="0" applyFont="1" applyFill="1" applyAlignment="1">
      <alignment horizontal="center" vertical="center" wrapText="1"/>
    </xf>
    <xf numFmtId="0" fontId="56" fillId="15" borderId="24" xfId="0" applyFont="1" applyFill="1" applyBorder="1" applyAlignment="1">
      <alignment horizontal="center" vertical="center" wrapText="1"/>
    </xf>
    <xf numFmtId="0" fontId="56" fillId="15" borderId="8" xfId="0" applyFont="1" applyFill="1" applyBorder="1" applyAlignment="1">
      <alignment horizontal="center" vertical="center" wrapText="1"/>
    </xf>
    <xf numFmtId="0" fontId="56" fillId="15" borderId="97" xfId="0" applyFont="1" applyFill="1" applyBorder="1" applyAlignment="1">
      <alignment horizontal="center" vertical="center" wrapText="1"/>
    </xf>
    <xf numFmtId="0" fontId="56" fillId="15" borderId="115" xfId="0" applyFont="1" applyFill="1" applyBorder="1" applyAlignment="1">
      <alignment horizontal="center" vertical="center" wrapText="1"/>
    </xf>
    <xf numFmtId="0" fontId="56" fillId="15" borderId="7" xfId="0" applyFont="1" applyFill="1" applyBorder="1" applyAlignment="1">
      <alignment horizontal="center" vertical="center" wrapText="1"/>
    </xf>
    <xf numFmtId="0" fontId="56" fillId="15" borderId="98" xfId="0" applyFont="1" applyFill="1" applyBorder="1" applyAlignment="1">
      <alignment horizontal="center" vertical="center" wrapText="1"/>
    </xf>
    <xf numFmtId="0" fontId="54" fillId="0" borderId="14" xfId="0" applyFont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4" fillId="0" borderId="13" xfId="0" applyFont="1" applyBorder="1" applyAlignment="1">
      <alignment horizontal="center" vertical="center"/>
    </xf>
    <xf numFmtId="0" fontId="54" fillId="0" borderId="25" xfId="0" applyFont="1" applyBorder="1" applyAlignment="1">
      <alignment horizontal="center" vertical="center"/>
    </xf>
    <xf numFmtId="0" fontId="54" fillId="0" borderId="26" xfId="0" applyFont="1" applyBorder="1" applyAlignment="1">
      <alignment horizontal="center" vertical="center"/>
    </xf>
    <xf numFmtId="0" fontId="54" fillId="0" borderId="27" xfId="0" applyFont="1" applyBorder="1" applyAlignment="1">
      <alignment horizontal="center" vertical="center"/>
    </xf>
    <xf numFmtId="0" fontId="32" fillId="3" borderId="0" xfId="0" applyFont="1" applyFill="1" applyAlignment="1">
      <alignment horizontal="center"/>
    </xf>
    <xf numFmtId="0" fontId="32" fillId="3" borderId="1" xfId="0" applyFont="1" applyFill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/>
    </xf>
    <xf numFmtId="0" fontId="32" fillId="3" borderId="1" xfId="0" applyFont="1" applyFill="1" applyBorder="1" applyAlignment="1">
      <alignment horizontal="left" vertical="center"/>
    </xf>
    <xf numFmtId="0" fontId="27" fillId="0" borderId="1" xfId="0" applyFont="1" applyBorder="1" applyAlignment="1">
      <alignment horizontal="left" vertical="center" wrapText="1"/>
    </xf>
    <xf numFmtId="0" fontId="56" fillId="15" borderId="79" xfId="0" applyFont="1" applyFill="1" applyBorder="1" applyAlignment="1">
      <alignment horizontal="center" vertical="center" wrapText="1"/>
    </xf>
    <xf numFmtId="0" fontId="56" fillId="15" borderId="11" xfId="0" applyFont="1" applyFill="1" applyBorder="1" applyAlignment="1">
      <alignment horizontal="center" vertical="center" wrapText="1"/>
    </xf>
    <xf numFmtId="0" fontId="56" fillId="19" borderId="60" xfId="0" applyFont="1" applyFill="1" applyBorder="1" applyAlignment="1">
      <alignment horizontal="center" vertical="center"/>
    </xf>
    <xf numFmtId="0" fontId="56" fillId="19" borderId="2" xfId="0" applyFont="1" applyFill="1" applyBorder="1" applyAlignment="1">
      <alignment horizontal="center" vertical="center"/>
    </xf>
    <xf numFmtId="0" fontId="56" fillId="19" borderId="80" xfId="0" applyFont="1" applyFill="1" applyBorder="1" applyAlignment="1">
      <alignment horizontal="center" vertical="center" wrapText="1"/>
    </xf>
    <xf numFmtId="0" fontId="56" fillId="19" borderId="10" xfId="0" applyFont="1" applyFill="1" applyBorder="1" applyAlignment="1">
      <alignment horizontal="center" vertical="center" wrapText="1"/>
    </xf>
    <xf numFmtId="0" fontId="56" fillId="15" borderId="60" xfId="0" applyFont="1" applyFill="1" applyBorder="1" applyAlignment="1">
      <alignment horizontal="center" vertical="center" wrapText="1"/>
    </xf>
    <xf numFmtId="0" fontId="56" fillId="15" borderId="2" xfId="0" applyFont="1" applyFill="1" applyBorder="1" applyAlignment="1">
      <alignment horizontal="center" vertical="center" wrapText="1"/>
    </xf>
    <xf numFmtId="0" fontId="56" fillId="15" borderId="80" xfId="0" applyFont="1" applyFill="1" applyBorder="1" applyAlignment="1">
      <alignment horizontal="center" vertical="center" wrapText="1"/>
    </xf>
    <xf numFmtId="0" fontId="56" fillId="15" borderId="10" xfId="0" applyFont="1" applyFill="1" applyBorder="1" applyAlignment="1">
      <alignment horizontal="center" vertical="center" wrapText="1"/>
    </xf>
    <xf numFmtId="0" fontId="56" fillId="15" borderId="59" xfId="0" applyFont="1" applyFill="1" applyBorder="1" applyAlignment="1">
      <alignment horizontal="center" vertical="center" wrapText="1"/>
    </xf>
    <xf numFmtId="0" fontId="56" fillId="15" borderId="4" xfId="0" applyFont="1" applyFill="1" applyBorder="1" applyAlignment="1">
      <alignment horizontal="center" vertical="center" wrapText="1"/>
    </xf>
    <xf numFmtId="0" fontId="56" fillId="15" borderId="32" xfId="0" applyFont="1" applyFill="1" applyBorder="1" applyAlignment="1">
      <alignment horizontal="center" vertical="center" wrapText="1"/>
    </xf>
    <xf numFmtId="0" fontId="56" fillId="19" borderId="79" xfId="0" applyFont="1" applyFill="1" applyBorder="1" applyAlignment="1">
      <alignment horizontal="center" vertical="center" wrapText="1"/>
    </xf>
    <xf numFmtId="0" fontId="56" fillId="19" borderId="11" xfId="0" applyFont="1" applyFill="1" applyBorder="1" applyAlignment="1">
      <alignment horizontal="center" vertical="center" wrapText="1"/>
    </xf>
    <xf numFmtId="0" fontId="77" fillId="0" borderId="62" xfId="0" applyFont="1" applyFill="1" applyBorder="1" applyAlignment="1">
      <alignment horizontal="center" vertical="center" wrapText="1"/>
    </xf>
    <xf numFmtId="0" fontId="37" fillId="0" borderId="63" xfId="0" applyFont="1" applyFill="1" applyBorder="1" applyAlignment="1">
      <alignment horizontal="center" vertical="center" wrapText="1"/>
    </xf>
    <xf numFmtId="0" fontId="37" fillId="0" borderId="64" xfId="0" applyFont="1" applyFill="1" applyBorder="1" applyAlignment="1">
      <alignment horizontal="center" vertical="center" wrapText="1"/>
    </xf>
    <xf numFmtId="0" fontId="32" fillId="3" borderId="69" xfId="0" applyFont="1" applyFill="1" applyBorder="1" applyAlignment="1">
      <alignment horizontal="center" vertical="center" wrapText="1"/>
    </xf>
    <xf numFmtId="0" fontId="32" fillId="3" borderId="61" xfId="0" applyFont="1" applyFill="1" applyBorder="1" applyAlignment="1">
      <alignment horizontal="center" vertical="center" wrapText="1"/>
    </xf>
    <xf numFmtId="0" fontId="32" fillId="3" borderId="82" xfId="0" applyFont="1" applyFill="1" applyBorder="1" applyAlignment="1">
      <alignment horizontal="center" vertical="center" wrapText="1"/>
    </xf>
    <xf numFmtId="0" fontId="32" fillId="16" borderId="70" xfId="0" applyFont="1" applyFill="1" applyBorder="1" applyAlignment="1">
      <alignment horizontal="center" vertical="center" wrapText="1"/>
    </xf>
    <xf numFmtId="0" fontId="32" fillId="16" borderId="78" xfId="0" applyFont="1" applyFill="1" applyBorder="1" applyAlignment="1">
      <alignment horizontal="center" vertical="center" wrapText="1"/>
    </xf>
    <xf numFmtId="0" fontId="32" fillId="16" borderId="83" xfId="0" applyFont="1" applyFill="1" applyBorder="1" applyAlignment="1">
      <alignment horizontal="center" vertical="center" wrapText="1"/>
    </xf>
    <xf numFmtId="0" fontId="76" fillId="16" borderId="69" xfId="0" applyFont="1" applyFill="1" applyBorder="1" applyAlignment="1">
      <alignment horizontal="center" vertical="center" wrapText="1"/>
    </xf>
    <xf numFmtId="0" fontId="76" fillId="16" borderId="61" xfId="0" applyFont="1" applyFill="1" applyBorder="1" applyAlignment="1">
      <alignment horizontal="center" vertical="center" wrapText="1"/>
    </xf>
    <xf numFmtId="0" fontId="76" fillId="16" borderId="82" xfId="0" applyFont="1" applyFill="1" applyBorder="1" applyAlignment="1">
      <alignment horizontal="center" vertical="center" wrapText="1"/>
    </xf>
    <xf numFmtId="0" fontId="76" fillId="15" borderId="69" xfId="0" applyFont="1" applyFill="1" applyBorder="1" applyAlignment="1">
      <alignment horizontal="center" vertical="center" wrapText="1"/>
    </xf>
    <xf numFmtId="0" fontId="76" fillId="15" borderId="61" xfId="0" applyFont="1" applyFill="1" applyBorder="1" applyAlignment="1">
      <alignment horizontal="center" vertical="center" wrapText="1"/>
    </xf>
    <xf numFmtId="0" fontId="76" fillId="15" borderId="82" xfId="0" applyFont="1" applyFill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4" fillId="0" borderId="44" xfId="0" applyFont="1" applyBorder="1" applyAlignment="1"/>
    <xf numFmtId="0" fontId="14" fillId="0" borderId="57" xfId="0" applyFont="1" applyBorder="1" applyAlignment="1"/>
    <xf numFmtId="0" fontId="14" fillId="0" borderId="49" xfId="0" applyFont="1" applyBorder="1" applyAlignment="1"/>
    <xf numFmtId="0" fontId="14" fillId="0" borderId="43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14" fillId="0" borderId="45" xfId="0" applyFont="1" applyBorder="1" applyAlignment="1">
      <alignment horizontal="center"/>
    </xf>
    <xf numFmtId="0" fontId="14" fillId="0" borderId="28" xfId="0" applyFont="1" applyBorder="1" applyAlignment="1"/>
    <xf numFmtId="0" fontId="14" fillId="0" borderId="53" xfId="0" applyFont="1" applyBorder="1" applyAlignment="1"/>
    <xf numFmtId="0" fontId="14" fillId="0" borderId="50" xfId="0" applyFont="1" applyBorder="1" applyAlignment="1"/>
    <xf numFmtId="0" fontId="17" fillId="0" borderId="31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32" fillId="0" borderId="60" xfId="0" applyFont="1" applyBorder="1" applyAlignment="1">
      <alignment horizontal="center" vertical="center" wrapText="1"/>
    </xf>
    <xf numFmtId="0" fontId="32" fillId="0" borderId="82" xfId="0" applyFont="1" applyBorder="1" applyAlignment="1">
      <alignment horizontal="center" vertical="center" wrapText="1"/>
    </xf>
    <xf numFmtId="0" fontId="27" fillId="14" borderId="67" xfId="0" applyFont="1" applyFill="1" applyBorder="1" applyAlignment="1">
      <alignment horizontal="center" vertical="center" wrapText="1"/>
    </xf>
    <xf numFmtId="0" fontId="27" fillId="14" borderId="76" xfId="0" applyFont="1" applyFill="1" applyBorder="1" applyAlignment="1">
      <alignment horizontal="center" vertical="center" wrapText="1"/>
    </xf>
    <xf numFmtId="0" fontId="27" fillId="14" borderId="84" xfId="0" applyFont="1" applyFill="1" applyBorder="1" applyAlignment="1">
      <alignment horizontal="center" vertical="center" wrapText="1"/>
    </xf>
    <xf numFmtId="169" fontId="32" fillId="3" borderId="68" xfId="0" applyNumberFormat="1" applyFont="1" applyFill="1" applyBorder="1" applyAlignment="1">
      <alignment horizontal="center" vertical="center" wrapText="1"/>
    </xf>
    <xf numFmtId="169" fontId="32" fillId="3" borderId="77" xfId="0" applyNumberFormat="1" applyFont="1" applyFill="1" applyBorder="1" applyAlignment="1">
      <alignment horizontal="center" vertical="center" wrapText="1"/>
    </xf>
    <xf numFmtId="169" fontId="32" fillId="3" borderId="81" xfId="0" applyNumberFormat="1" applyFont="1" applyFill="1" applyBorder="1" applyAlignment="1">
      <alignment horizontal="center" vertical="center" wrapText="1"/>
    </xf>
    <xf numFmtId="49" fontId="32" fillId="3" borderId="69" xfId="0" applyNumberFormat="1" applyFont="1" applyFill="1" applyBorder="1" applyAlignment="1">
      <alignment horizontal="center" vertical="center" wrapText="1"/>
    </xf>
    <xf numFmtId="49" fontId="32" fillId="3" borderId="61" xfId="0" applyNumberFormat="1" applyFont="1" applyFill="1" applyBorder="1" applyAlignment="1">
      <alignment horizontal="center" vertical="center" wrapText="1"/>
    </xf>
    <xf numFmtId="49" fontId="32" fillId="3" borderId="82" xfId="0" applyNumberFormat="1" applyFont="1" applyFill="1" applyBorder="1" applyAlignment="1">
      <alignment horizontal="center" vertical="center" wrapText="1"/>
    </xf>
    <xf numFmtId="0" fontId="32" fillId="3" borderId="70" xfId="0" applyFont="1" applyFill="1" applyBorder="1" applyAlignment="1">
      <alignment horizontal="center" vertical="center" wrapText="1"/>
    </xf>
    <xf numFmtId="0" fontId="32" fillId="3" borderId="78" xfId="0" applyFont="1" applyFill="1" applyBorder="1" applyAlignment="1">
      <alignment horizontal="center" vertical="center" wrapText="1"/>
    </xf>
    <xf numFmtId="0" fontId="32" fillId="3" borderId="83" xfId="0" applyFont="1" applyFill="1" applyBorder="1" applyAlignment="1">
      <alignment horizontal="center" vertical="center" wrapText="1"/>
    </xf>
    <xf numFmtId="0" fontId="32" fillId="3" borderId="68" xfId="0" applyFont="1" applyFill="1" applyBorder="1" applyAlignment="1">
      <alignment horizontal="center" vertical="center" wrapText="1"/>
    </xf>
    <xf numFmtId="0" fontId="32" fillId="3" borderId="77" xfId="0" applyFont="1" applyFill="1" applyBorder="1" applyAlignment="1">
      <alignment horizontal="center" vertical="center" wrapText="1"/>
    </xf>
    <xf numFmtId="0" fontId="32" fillId="3" borderId="81" xfId="0" applyFont="1" applyFill="1" applyBorder="1" applyAlignment="1">
      <alignment horizontal="center" vertical="center" wrapText="1"/>
    </xf>
    <xf numFmtId="0" fontId="76" fillId="15" borderId="70" xfId="0" applyFont="1" applyFill="1" applyBorder="1" applyAlignment="1">
      <alignment horizontal="center" vertical="center" wrapText="1"/>
    </xf>
    <xf numFmtId="0" fontId="76" fillId="15" borderId="78" xfId="0" applyFont="1" applyFill="1" applyBorder="1" applyAlignment="1">
      <alignment horizontal="center" vertical="center" wrapText="1"/>
    </xf>
    <xf numFmtId="0" fontId="76" fillId="15" borderId="83" xfId="0" applyFont="1" applyFill="1" applyBorder="1" applyAlignment="1">
      <alignment horizontal="center" vertical="center" wrapText="1"/>
    </xf>
    <xf numFmtId="0" fontId="32" fillId="19" borderId="0" xfId="0" applyFont="1" applyFill="1" applyAlignment="1">
      <alignment horizontal="right" vertical="center"/>
    </xf>
    <xf numFmtId="0" fontId="32" fillId="19" borderId="42" xfId="0" applyFont="1" applyFill="1" applyBorder="1" applyAlignment="1">
      <alignment horizontal="right" vertical="center"/>
    </xf>
    <xf numFmtId="0" fontId="32" fillId="17" borderId="71" xfId="0" applyFont="1" applyFill="1" applyBorder="1" applyAlignment="1">
      <alignment horizontal="center" vertical="center" wrapText="1"/>
    </xf>
    <xf numFmtId="0" fontId="32" fillId="17" borderId="72" xfId="0" applyFont="1" applyFill="1" applyBorder="1" applyAlignment="1">
      <alignment horizontal="center" vertical="center" wrapText="1"/>
    </xf>
    <xf numFmtId="0" fontId="32" fillId="17" borderId="73" xfId="0" applyFont="1" applyFill="1" applyBorder="1" applyAlignment="1">
      <alignment horizontal="center" vertical="center" wrapText="1"/>
    </xf>
    <xf numFmtId="0" fontId="32" fillId="16" borderId="74" xfId="0" applyFont="1" applyFill="1" applyBorder="1" applyAlignment="1">
      <alignment horizontal="center" vertical="center" wrapText="1"/>
    </xf>
    <xf numFmtId="0" fontId="32" fillId="16" borderId="72" xfId="0" applyFont="1" applyFill="1" applyBorder="1" applyAlignment="1">
      <alignment horizontal="center" vertical="center" wrapText="1"/>
    </xf>
    <xf numFmtId="0" fontId="32" fillId="16" borderId="75" xfId="0" applyFont="1" applyFill="1" applyBorder="1" applyAlignment="1">
      <alignment horizontal="center" vertical="center" wrapText="1"/>
    </xf>
    <xf numFmtId="0" fontId="32" fillId="0" borderId="79" xfId="0" applyFont="1" applyBorder="1" applyAlignment="1">
      <alignment horizontal="center" vertical="center" wrapText="1"/>
    </xf>
    <xf numFmtId="0" fontId="32" fillId="0" borderId="81" xfId="0" applyFont="1" applyBorder="1" applyAlignment="1">
      <alignment horizontal="center" vertical="center" wrapText="1"/>
    </xf>
    <xf numFmtId="0" fontId="32" fillId="16" borderId="60" xfId="0" applyFont="1" applyFill="1" applyBorder="1" applyAlignment="1">
      <alignment horizontal="center" vertical="center" wrapText="1"/>
    </xf>
    <xf numFmtId="0" fontId="32" fillId="16" borderId="82" xfId="0" applyFont="1" applyFill="1" applyBorder="1" applyAlignment="1">
      <alignment horizontal="center" vertical="center" wrapText="1"/>
    </xf>
    <xf numFmtId="0" fontId="22" fillId="0" borderId="92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93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left" vertical="center" wrapText="1"/>
    </xf>
    <xf numFmtId="0" fontId="9" fillId="6" borderId="16" xfId="0" applyFont="1" applyFill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left" vertical="center"/>
    </xf>
    <xf numFmtId="0" fontId="9" fillId="6" borderId="128" xfId="0" applyFont="1" applyFill="1" applyBorder="1" applyAlignment="1">
      <alignment horizontal="left" vertical="center"/>
    </xf>
    <xf numFmtId="0" fontId="11" fillId="0" borderId="125" xfId="0" applyFont="1" applyBorder="1" applyAlignment="1">
      <alignment horizontal="center" vertical="center" wrapText="1"/>
    </xf>
    <xf numFmtId="0" fontId="11" fillId="0" borderId="126" xfId="0" applyFont="1" applyBorder="1" applyAlignment="1">
      <alignment horizontal="center" vertical="center" wrapText="1"/>
    </xf>
    <xf numFmtId="0" fontId="11" fillId="0" borderId="127" xfId="0" applyFont="1" applyBorder="1" applyAlignment="1">
      <alignment horizontal="center" vertical="center" wrapText="1"/>
    </xf>
    <xf numFmtId="0" fontId="77" fillId="19" borderId="65" xfId="0" applyFont="1" applyFill="1" applyBorder="1" applyAlignment="1">
      <alignment horizontal="center" vertical="center" wrapText="1"/>
    </xf>
    <xf numFmtId="0" fontId="77" fillId="19" borderId="63" xfId="0" applyFont="1" applyFill="1" applyBorder="1" applyAlignment="1">
      <alignment horizontal="center" vertical="center" wrapText="1"/>
    </xf>
    <xf numFmtId="0" fontId="77" fillId="19" borderId="66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32" fillId="16" borderId="80" xfId="0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left" vertical="top" wrapText="1"/>
    </xf>
    <xf numFmtId="0" fontId="33" fillId="0" borderId="12" xfId="0" applyFont="1" applyBorder="1" applyAlignment="1">
      <alignment horizontal="left" vertical="top" wrapText="1"/>
    </xf>
    <xf numFmtId="0" fontId="33" fillId="0" borderId="13" xfId="0" applyFont="1" applyBorder="1" applyAlignment="1">
      <alignment horizontal="left" vertical="top" wrapText="1"/>
    </xf>
    <xf numFmtId="0" fontId="33" fillId="0" borderId="23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33" fillId="0" borderId="24" xfId="0" applyFont="1" applyBorder="1" applyAlignment="1">
      <alignment horizontal="left" vertical="top" wrapText="1"/>
    </xf>
    <xf numFmtId="0" fontId="33" fillId="0" borderId="25" xfId="0" applyFont="1" applyBorder="1" applyAlignment="1">
      <alignment horizontal="left" vertical="top" wrapText="1"/>
    </xf>
    <xf numFmtId="0" fontId="33" fillId="0" borderId="26" xfId="0" applyFont="1" applyBorder="1" applyAlignment="1">
      <alignment horizontal="left" vertical="top" wrapText="1"/>
    </xf>
    <xf numFmtId="0" fontId="33" fillId="0" borderId="27" xfId="0" applyFont="1" applyBorder="1" applyAlignment="1">
      <alignment horizontal="left" vertical="top" wrapText="1"/>
    </xf>
    <xf numFmtId="0" fontId="19" fillId="9" borderId="62" xfId="0" applyFont="1" applyFill="1" applyBorder="1" applyAlignment="1">
      <alignment horizontal="center" vertical="center" wrapText="1"/>
    </xf>
    <xf numFmtId="0" fontId="19" fillId="9" borderId="63" xfId="0" applyFont="1" applyFill="1" applyBorder="1" applyAlignment="1">
      <alignment horizontal="center" vertical="center" wrapText="1"/>
    </xf>
    <xf numFmtId="0" fontId="19" fillId="9" borderId="66" xfId="0" applyFont="1" applyFill="1" applyBorder="1" applyAlignment="1">
      <alignment horizontal="center" vertical="center" wrapText="1"/>
    </xf>
    <xf numFmtId="0" fontId="2" fillId="0" borderId="20" xfId="0" applyFont="1" applyBorder="1" applyAlignment="1" applyProtection="1">
      <alignment horizontal="left"/>
      <protection locked="0"/>
    </xf>
    <xf numFmtId="0" fontId="2" fillId="0" borderId="21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84" fillId="19" borderId="65" xfId="0" applyFont="1" applyFill="1" applyBorder="1" applyAlignment="1">
      <alignment horizontal="center"/>
    </xf>
    <xf numFmtId="0" fontId="84" fillId="19" borderId="63" xfId="0" applyFont="1" applyFill="1" applyBorder="1" applyAlignment="1">
      <alignment horizontal="center"/>
    </xf>
    <xf numFmtId="0" fontId="84" fillId="19" borderId="64" xfId="0" applyFont="1" applyFill="1" applyBorder="1" applyAlignment="1">
      <alignment horizontal="center"/>
    </xf>
    <xf numFmtId="0" fontId="84" fillId="0" borderId="65" xfId="0" applyFont="1" applyBorder="1" applyAlignment="1">
      <alignment horizontal="center"/>
    </xf>
    <xf numFmtId="0" fontId="84" fillId="0" borderId="63" xfId="0" applyFont="1" applyBorder="1" applyAlignment="1">
      <alignment horizontal="center"/>
    </xf>
    <xf numFmtId="0" fontId="84" fillId="0" borderId="64" xfId="0" applyFont="1" applyBorder="1" applyAlignment="1">
      <alignment horizontal="center"/>
    </xf>
    <xf numFmtId="0" fontId="10" fillId="0" borderId="20" xfId="0" applyFont="1" applyBorder="1" applyAlignment="1">
      <alignment horizontal="right" vertical="center" wrapText="1"/>
    </xf>
    <xf numFmtId="0" fontId="10" fillId="0" borderId="21" xfId="0" applyFont="1" applyBorder="1" applyAlignment="1">
      <alignment horizontal="right" vertical="center" wrapText="1"/>
    </xf>
    <xf numFmtId="0" fontId="10" fillId="0" borderId="133" xfId="0" applyFont="1" applyBorder="1" applyAlignment="1">
      <alignment horizontal="right" vertical="center" wrapText="1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9" fillId="6" borderId="128" xfId="0" applyFont="1" applyFill="1" applyBorder="1" applyAlignment="1">
      <alignment horizontal="center" vertical="center" wrapText="1"/>
    </xf>
    <xf numFmtId="0" fontId="83" fillId="0" borderId="130" xfId="0" applyFont="1" applyBorder="1" applyAlignment="1">
      <alignment horizontal="center"/>
    </xf>
    <xf numFmtId="0" fontId="83" fillId="0" borderId="131" xfId="0" applyFont="1" applyBorder="1" applyAlignment="1">
      <alignment horizontal="center"/>
    </xf>
    <xf numFmtId="0" fontId="83" fillId="0" borderId="132" xfId="0" applyFont="1" applyBorder="1" applyAlignment="1">
      <alignment horizontal="center"/>
    </xf>
    <xf numFmtId="0" fontId="9" fillId="6" borderId="128" xfId="0" applyFont="1" applyFill="1" applyBorder="1" applyAlignment="1">
      <alignment horizontal="center" vertical="center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center"/>
    </xf>
    <xf numFmtId="0" fontId="14" fillId="0" borderId="8" xfId="0" applyFont="1" applyBorder="1" applyAlignment="1">
      <alignment horizontal="center"/>
    </xf>
    <xf numFmtId="0" fontId="18" fillId="0" borderId="46" xfId="0" applyFont="1" applyBorder="1" applyAlignment="1">
      <alignment vertical="center" wrapText="1"/>
    </xf>
    <xf numFmtId="0" fontId="18" fillId="0" borderId="47" xfId="0" applyFont="1" applyBorder="1" applyAlignment="1">
      <alignment vertical="center" wrapText="1"/>
    </xf>
    <xf numFmtId="0" fontId="18" fillId="0" borderId="48" xfId="0" applyFont="1" applyBorder="1" applyAlignment="1">
      <alignment vertical="center" wrapText="1"/>
    </xf>
    <xf numFmtId="0" fontId="19" fillId="9" borderId="32" xfId="0" applyFont="1" applyFill="1" applyBorder="1" applyAlignment="1">
      <alignment horizontal="center" vertical="center" wrapText="1"/>
    </xf>
    <xf numFmtId="0" fontId="19" fillId="9" borderId="33" xfId="0" applyFont="1" applyFill="1" applyBorder="1" applyAlignment="1">
      <alignment horizontal="center" vertical="center" wrapText="1"/>
    </xf>
    <xf numFmtId="0" fontId="19" fillId="9" borderId="59" xfId="0" applyFont="1" applyFill="1" applyBorder="1" applyAlignment="1">
      <alignment horizontal="center" vertical="center" wrapText="1"/>
    </xf>
    <xf numFmtId="0" fontId="19" fillId="9" borderId="36" xfId="0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19" fillId="9" borderId="42" xfId="0" applyFont="1" applyFill="1" applyBorder="1" applyAlignment="1">
      <alignment horizontal="center" vertical="center" wrapText="1"/>
    </xf>
    <xf numFmtId="0" fontId="19" fillId="9" borderId="37" xfId="0" applyFont="1" applyFill="1" applyBorder="1" applyAlignment="1">
      <alignment horizontal="center" vertical="center" wrapText="1"/>
    </xf>
    <xf numFmtId="0" fontId="19" fillId="9" borderId="8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20" fillId="0" borderId="32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0" fontId="20" fillId="0" borderId="59" xfId="0" applyFont="1" applyBorder="1" applyAlignment="1">
      <alignment horizontal="left" vertical="center" wrapText="1"/>
    </xf>
    <xf numFmtId="0" fontId="20" fillId="0" borderId="37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1" fillId="0" borderId="48" xfId="0" applyFont="1" applyBorder="1" applyAlignment="1">
      <alignment horizontal="center"/>
    </xf>
    <xf numFmtId="0" fontId="21" fillId="0" borderId="52" xfId="0" applyFont="1" applyBorder="1" applyAlignment="1">
      <alignment horizontal="center"/>
    </xf>
    <xf numFmtId="0" fontId="21" fillId="0" borderId="49" xfId="0" applyFont="1" applyBorder="1" applyAlignment="1">
      <alignment horizontal="center"/>
    </xf>
    <xf numFmtId="0" fontId="22" fillId="0" borderId="46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10" borderId="31" xfId="0" applyFont="1" applyFill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center" vertical="center" wrapText="1"/>
    </xf>
    <xf numFmtId="0" fontId="23" fillId="10" borderId="31" xfId="0" applyFont="1" applyFill="1" applyBorder="1" applyAlignment="1">
      <alignment horizontal="left" vertical="center" wrapText="1"/>
    </xf>
    <xf numFmtId="0" fontId="23" fillId="10" borderId="7" xfId="0" applyFont="1" applyFill="1" applyBorder="1" applyAlignment="1">
      <alignment horizontal="left" vertical="center" wrapText="1"/>
    </xf>
    <xf numFmtId="0" fontId="23" fillId="10" borderId="3" xfId="0" applyFont="1" applyFill="1" applyBorder="1" applyAlignment="1">
      <alignment horizontal="left" vertical="center" wrapText="1"/>
    </xf>
    <xf numFmtId="0" fontId="24" fillId="11" borderId="31" xfId="0" applyFont="1" applyFill="1" applyBorder="1" applyAlignment="1">
      <alignment horizontal="center" vertical="center" wrapText="1"/>
    </xf>
    <xf numFmtId="0" fontId="24" fillId="11" borderId="7" xfId="0" applyFont="1" applyFill="1" applyBorder="1" applyAlignment="1">
      <alignment horizontal="center" vertical="center" wrapText="1"/>
    </xf>
    <xf numFmtId="0" fontId="24" fillId="11" borderId="3" xfId="0" applyFont="1" applyFill="1" applyBorder="1" applyAlignment="1">
      <alignment horizontal="center" vertical="center" wrapText="1"/>
    </xf>
    <xf numFmtId="0" fontId="24" fillId="12" borderId="32" xfId="0" applyFont="1" applyFill="1" applyBorder="1" applyAlignment="1">
      <alignment horizontal="center" vertical="center" wrapText="1"/>
    </xf>
    <xf numFmtId="0" fontId="24" fillId="12" borderId="33" xfId="0" applyFont="1" applyFill="1" applyBorder="1" applyAlignment="1">
      <alignment horizontal="center" vertical="center" wrapText="1"/>
    </xf>
    <xf numFmtId="0" fontId="24" fillId="12" borderId="55" xfId="0" applyFont="1" applyFill="1" applyBorder="1" applyAlignment="1">
      <alignment horizontal="center" vertical="center" wrapText="1"/>
    </xf>
    <xf numFmtId="0" fontId="24" fillId="12" borderId="37" xfId="0" applyFont="1" applyFill="1" applyBorder="1" applyAlignment="1">
      <alignment horizontal="center" vertical="center" wrapText="1"/>
    </xf>
    <xf numFmtId="0" fontId="24" fillId="12" borderId="8" xfId="0" applyFont="1" applyFill="1" applyBorder="1" applyAlignment="1">
      <alignment horizontal="center" vertical="center" wrapText="1"/>
    </xf>
    <xf numFmtId="0" fontId="24" fillId="12" borderId="56" xfId="0" applyFont="1" applyFill="1" applyBorder="1" applyAlignment="1">
      <alignment horizontal="center" vertical="center" wrapText="1"/>
    </xf>
    <xf numFmtId="0" fontId="26" fillId="13" borderId="31" xfId="0" applyFont="1" applyFill="1" applyBorder="1" applyAlignment="1">
      <alignment horizontal="center" vertical="center" wrapText="1"/>
    </xf>
    <xf numFmtId="0" fontId="26" fillId="13" borderId="7" xfId="0" applyFont="1" applyFill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center"/>
    </xf>
    <xf numFmtId="167" fontId="69" fillId="0" borderId="134" xfId="0" applyNumberFormat="1" applyFont="1" applyBorder="1" applyAlignment="1">
      <alignment horizontal="right" vertical="center"/>
    </xf>
    <xf numFmtId="167" fontId="64" fillId="0" borderId="135" xfId="0" applyNumberFormat="1" applyFont="1" applyBorder="1" applyAlignment="1" applyProtection="1">
      <alignment vertical="center"/>
      <protection locked="0"/>
    </xf>
  </cellXfs>
  <cellStyles count="8">
    <cellStyle name="Euro" xfId="1" xr:uid="{00000000-0005-0000-0000-000000000000}"/>
    <cellStyle name="Milliers" xfId="7" builtinId="3"/>
    <cellStyle name="Milliers 2" xfId="2" xr:uid="{00000000-0005-0000-0000-000002000000}"/>
    <cellStyle name="Monétaire" xfId="6" builtinId="4"/>
    <cellStyle name="Monétaire 2" xfId="3" xr:uid="{00000000-0005-0000-0000-000003000000}"/>
    <cellStyle name="Normal" xfId="0" builtinId="0"/>
    <cellStyle name="Normal 2" xfId="4" xr:uid="{00000000-0005-0000-0000-000005000000}"/>
    <cellStyle name="Pourcentage 2" xfId="5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A5B3B7"/>
      <rgbColor rgb="FF95B3D7"/>
      <rgbColor rgb="FF993366"/>
      <rgbColor rgb="FFEBFFEB"/>
      <rgbColor rgb="FFDBEEF4"/>
      <rgbColor rgb="FF660066"/>
      <rgbColor rgb="FFD99694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F2F2F2"/>
      <rgbColor rgb="FFF2DCDB"/>
      <rgbColor rgb="FF93CDDD"/>
      <rgbColor rgb="FFFF99CC"/>
      <rgbColor rgb="FFBFBFBF"/>
      <rgbColor rgb="FFE6B9B8"/>
      <rgbColor rgb="FF3366FF"/>
      <rgbColor rgb="FF33CCCC"/>
      <rgbColor rgb="FF99CC00"/>
      <rgbColor rgb="FFFFCC00"/>
      <rgbColor rgb="FFFF9900"/>
      <rgbColor rgb="FFFF6600"/>
      <rgbColor rgb="FF666699"/>
      <rgbColor rgb="FF909090"/>
      <rgbColor rgb="FF003366"/>
      <rgbColor rgb="FF31859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314939</xdr:colOff>
      <xdr:row>0</xdr:row>
      <xdr:rowOff>116758</xdr:rowOff>
    </xdr:from>
    <xdr:to>
      <xdr:col>0</xdr:col>
      <xdr:colOff>1437763</xdr:colOff>
      <xdr:row>0</xdr:row>
      <xdr:rowOff>1002839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CC92FA7-6F6A-446B-A4B2-EF6245DE7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939" y="116758"/>
          <a:ext cx="1129174" cy="8860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1227599</xdr:colOff>
      <xdr:row>4</xdr:row>
      <xdr:rowOff>65836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FDE4015-97DB-423C-A45F-16DF519EA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28575"/>
          <a:ext cx="1129174" cy="8860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120650</xdr:rowOff>
    </xdr:to>
    <xdr:sp macro="" textlink="">
      <xdr:nvSpPr>
        <xdr:cNvPr id="4097" name="AutoShape 1" descr="data:image/png;base64,iVBORw0KGgoAAAANSUhEUgAAAxoAAACXCAYAAACShi3JAAAgAElEQVR4XuxdB2BURRP+0gtJSAKEGjoEkN4FpYMIIgpYUbEgVkRAQVBB+KWIdGkWFBUpKiqCSJOqIr333jvp5S7tn9l3L7mElEtyueRysxqSXF7Z/Xbf3Xw78804JSUlJVMDf2XUMns9w4PlRUHAhgg4OTnddTej0ahec3Z2houLC/Rj+Lv5zzbsptxKEBAEBAFBQBAQBAQBh0TASbEMaYJAEUAgMTERsbGximAw0WBioX8XolEEJliGIAgIAoKAICAICAJ2hYAQDbuaLulsVggYDAawR0MnGkwyhGjImhEEBAFBQBAQBAQBQaBgEBCiUTC4y13zAQH2ZjDRcHV1VQTDnGjohINvm1HIVT50Ry4pCAgCgoAgIAgIAoKAQyMgRMOhp7/oDJ7DpqKjo5XWiD0a6cOnhGgUnbmWkQgCgoAgIAgIAoKAfSAgRMM+5kl6mQECTCp070RCQgKioqLU7zrR0MXg5loN8WjIUrIdAix/S5uwID4+Acb4RLVO3d1cyfum//3uxAa266fcSRAQBAQBQUAQyB8EhGjkD65yVRsjwPoMJhocNmXu0UgvCheiYeOJcejbpSUaiYnJiDMYyesG5Xnjtenu7gI3VxeHRkkGLwgIAoKAIFB0ERCiUXTntsiPzNyjERERgfj4+GyJhugzivyyKLQDjCdPhsEYn8bLwRmaPdzdaN06F9p+S8cEAUFAEBAEBIHcIiBEI7fIyXkFioCelZmJA/8cFhYGqgmTIdHIKPNUgXZebu6QCMQZ4pGQkJR27JyCmV7x9HQjD4eETznkwpBBCwKCgCBQhBEQolGEJ9dRhsZC8NDQ0JQifeahU+Y6DfNaGo6CjYyz8CAQE2sgMpzaH3OPHJMMT49UsmH+t8IzAumJICAICAKCgCCQMwSEaOQMLzm6ECIQFxen9BnmInDzWhq6GJy7LqFThXACi3CXdMKQRF63WCIaycmZey0oWRo8PDwgjo0ivCBkaIKAICAIOBgCQjQcbMKL4nCZZDDZyEgIbi4GF6JRFGe/8I4pbVa0JCUET5+Fyrz3fLybm4vSbLB2Q5ogIAgIAoKAIGDvCAjRsPcZdPD+s3HGQnBOb6sTDfNifeahU0I0HHyxFODwWQQeH59On2HWH11rBCQR2XBVZEPCpwpwwuTWgoAgIAgIAlZBQIiGVWCUixQUAqzPYCG4Xj9DrwquEwxzIbgQjYKaJbkvezM0IbglropkqrHhTqlvJROVrBxBQBAQBAQB+0ZAiIZ9z5/D955T2oaHh6fRZzC5MK8MrovARZ/h8MulQABgz0RsXDwJwbmuRsYt1aOh/z1ZicNdzWpsiIejQKZPbioICAKCgCCQBwSEaOQBPDm14BDQja6YmBjwl3nYlC4KN68ILiSj4ObK0e/MaZdjYo3kdXNW4VCWNlVjg8mGS8aeDSEeliIpxwkCgoAgIAgUFAJCNAoKeblvnhFgQysyMlIV6jPPOKV7NIRo5BliuYAVEEhISCQheNpCfZZelsmGF6e9zYRsWHodOU4QEAQEAUFAECgIBIRoFATqck+rIMBEg+tn8Pf0GaekfoZVIJaLWAEBozEBxvgEupIl+gz9hslKd8ThVi5EMlRBP0lFZYXZkEsIAoKAICAI2BIBIRq2RFvuZVUEjEZjij4jfeiUpLW1KtRysVwhwGFSTsqbcVdFcAuup4VGcbhVkolsuEuNDQtwk0MEAUFAEBAECg8CQjQKz1xIT3KIQGxsLKKjo1XYVEapbaVQXw4BlcOtjECyKtDH+oycaDMy7oTmtfNwd5Gik1aeJbmcICAICAKCQP4hIEQj/7CVK+czAhkV6ktfEVwXgYsYPJ8nQy6fAQLJoOzLVEwyHkQ5comQfh6HXWkF/dzdpKBfLsGU0wQBQUAQEARsjIAQDRsDLrezDgKcyYcL9XEdjYzCpqR+hnVwlqvkBYFkSlSQDC7WZ63GtMPD3ZXIhou1LinXEQQEAUFAEBAE8g0BIRr5Bq1cOD8R0Av16RmmzD0ZemVwqZ+RnzMg184eASIZhkTEU9YpazVVb4Oqh3tS5XDzGhvWur5cRxAQBAQBQUAQsCYCQjSsiaZcy2YIGAwGldo2o7S2OtHgzuhkw2YdkxsJAmYIcKG+xESuCG7dxoFUqsaGq1QPty6ycjVBQBAQBAQBayIgRMOaaMq1bIZARvoMnWCk92jYrFNyI0HADAEWgGtCcOvBYl6kz5k4hjt7NqTGhvUAlisJAoKAICAIWBUBOyEanL0FKTnlGYEk2iXkIlbJlGfeSOkj6ZvKUu/q5goX2uXj151dtLz1/LPKR0+vx8cnIpFy2js5O8GddgTNRcKxsQbExcSjuL93SoEsvk98fBKdn6SEmK70xX1JTEhQIRFOyfRpT/9znnsWa+q58g20kxkbY4Cvnxfdl+OpuQ+8ww6tD7zLSYc7q37QNZOcUvrLfU6ka/P49P7FRBvB6Vz9/PS+affifvF3vk76+8fExMHX10thwi2B7htP93VSHXGm+7rSefwXCscgfOIJl0T6zsEZylNAeDnxf3RtdTeeA8Zd7aKmjtWqK9LCi4WHh1PK0IQ0Hg29dkb6GhoWXlIOEwSsigA/S7GxcSrzlDWTEaQlG07w5IJ+6vmXJggIAoKAICAIFC4E7IRoAH9t2INN/xzA++8+TUa9O0aMno/uD7TA2fNXsWbrXvj7+8IQZ0Sfh++HMdqAoycvYuhbveHi7IJt249gxapteP3lHhgzdRGFG7iTkWpEUkIyxg5/BiVL+mLc5KU4e/Eqivv64nZ4JHp3bYU+vdrgm+/XYO3fe1EywBe37kTgofZNUaN6BUz5/FcElfRDIhkRPj6eGDeiH9yUAe6M+d+txjrqk6+vN6IjY/DqM11x+UYort8IQ50awfh8yVqUKRVAJCERlSoE4dnHO2DQ+3PxRr+H0b5tQ9y+HY6RHy/AmPf7obi3J8Z++gMuXrsFX+9iuBMWgf5PP4DOHZuolTTu00U4cuoivpg6CMWKeRKZSMCUWcuw7+gZBPr5IiwiCk8+3AZt2zbAS29NR0AJXxVu4ePmgQH9HkR1Ggu3OV+uxOYdB2hMAVRcLB6tm9QhIx74Y91ufDbxVZQoURz7DpzEqlU7MfK9p1UWHSYhtmjmhhXfT9dnsPFmHjqlEwxzIbg1DTxbjFXuUXQQ4I0Ig8Go3hPyr1HaW9qQ8PBwV5sY1m7pn73cXb9gNyVy12c5SxAQBAQBQcAaCNgN0Vj60yYsW/03vvvsHXiS8T102By8RIbyol83o0WL2ujRuUUKHp/N/RVHTp7DnMmDaDfeGavW7cD8b1Zj3IfPY+yMH7Bo3gjEkfdiwFvT0KR+DRQnErFw2WbMHD8AdWpXwk+/bMGU2Uux9OtRWLh0PYIC/fBy/x749betmL9kDXp1aYU12/Zj6ZcjUu7JRbW4cYGtjo++h/5PdsZTT3TEuvW7EMhG+r6T8C7mTjJOJ6zduBvzZwyBK2WP4RYaGoXm3QajarkgLP58OHkVEtHnhbFY/PWH+HbhamzbdQSzJw1EcHBp/LbyH8SSB+ep3u1w5fIt9B8ylYrWRWPoq73R65E2+HLBKiz7fStmjH8dIbWCsWnLQZwnAtWxQyP07T8BP3z+HioQueGmkQWtDR35OUqV8sd7g59MGdOMOb/i488Wo9+j7TF5/Gv499+D+JJI1Dfz3jFbe/lg3WSwss0NHl2foQvBOeuU/rNeO4N/1+bDNv2zxsMo1yhaCMQZEmhDw3pC8KzQUdXDyUOp1ju7XNWyt+3a59vyc6p/6f11ph0LcbgUrbUtoxEEBAFBwFIE7IZo/EzG//LV/+KL6YPh5e1B3oE7KB0UiI8mfIvbodFoUKcyoilMoV3rBti5+yjt6J/DzAmvUfiRC9au34n55Jn4H3kIxkxZjE8/epHjsDBi3Ldo0aAmjpy9hAY1KuHllx5S5je314fPQf3qwVQQLg4c+NTv+Qfxx+rtWLr8bzxNXpOvflyLx3vcT2FYScqz0evRNqbwBSe8+e5snDh1AY92b4UHOjVH1cplcet2GEr4+2Hxj5swf+ka9H6wJZKcXVGWPAhNm9bEh+MXwJvy4xcjEvX2670wYOh0jH3vBYyd/APef/tJNGpYHecuXNd2L93cUSG4JOZ+uRynzl9H0zrVsXH3QUwd9TKefm0i+j/7IB7o0IyOv0o7/k4o5uUFcu2g57Oj0eeBVhTO5QNf8n48/FAr+JHXhYc8Yux8nL1wDR1aNaBd2Hi0b9cIm7fux95Dp3Hl6m30e7ITqlYqgy+//RNfzBpSYMYMz415ob70YnBzfYYQDUvfBuS4/ECA9RkcsmmrxmSDU99aO4xKJxA8DlUPxBTGyj/z+DjsUo1S+1PKMeolOpmzY6WQIFuBIfcRBAQBQUAQKBQI2BXR+G31Nnw5fRARDc8U8MZ8shC7KKSnWoXSiKJK0Y8/2g7nyfg+eOwc7eq/pvQF7FXgcKZxo1/Ey0NnIIAM7ytEVBrVq4ZJ/xuAIaO/QPvm9+ApMqbZM8FeiZETFqCUjzd5IJzxx8p/UbpUIMJjYjHw1Z5wpd3yDyZ9h2YNaxLRoPCncqXx7pDHyajXdtGZnKxY8x9WrdmOYycv4b1Bj6NXz/vV335Y+hemf/kbnRuiQqeqBJdBn5734eMpS/DhkKfw5nuzlLG/ZecRDCXCwa9/N+ddXDh/A++P/RrGpASUCQrAtI9fwdujv8LTvdugVTPq+8sT8PHIfhg3dTEmjumPqLAYjJ74LaIodKtylfL46L1n8eSrE9GwViV4eXqoULCBrz2KkuRt4fb+2AX4b/cx3FOrghKwPvNYRxwhsnaZSEbHNo0wbtpi9HmwNQ4eJ08RzUGSwkkpOGy6kNlw4foZ8RTepdfP0MmGHjKlfxeiYdOpkZuZIcDvI7GxmnbMFk2lvaVngx0abNjzl4sFbgS9kKCugeO+Kt2X8kwwadD0W/y868Qh7Xgse/49PV1pk0Rqf9hiLcg9BAFBQBAoTAjYDdH46ZfN+H3tf/hy2mB4ermnYMjGd+vWddGtY/OU11hX8deWvfhm9jtwox0+/n3rtoMY+fZT+GjqQvJ0vI6B73yGBnWrYdjgJzCc9B7RRCJmTHxdkYUL567jhUHT8OHQJ7GdjG8PElO/+FxXur4TibGLYfmKf7Fk5SYKcxqZck+doCRQAblTpy6hWtXyJB53xYTJi3Du6k18PmWQOnbBD2vxz/ZDmDv5rZTQqeu3QvH2yHn4isZ2gDwIb42Yizi6zvIFo/AxnV8pOAgfvNuXSE8S/t52CBOmLMJbLz+CYf/7GmXLlFC7mOcuXUe/Xh1xjTwnruQpmTjqBSSTofHHn9sxf/FqjH//Bbwz6gt8PXMIypUvZW4SqXENG/UleYiKY+ibj6f8berMZbh04yamfvwqZn2+HPO+XYEWDWth/hwOnSqYuGs2gsLCwlQf9doZQjQK01uK9IURYB1RXFyCKThRCyfKzzA+nWjo6DPhcKENEX4/M/dwJDGBYA8EEQeNXOg+XI1YmF/HmjosLyIa/JxKEwQEAUFAEHAsBOyGaPyyfCvpJn7CA22bgfTXaFS/mgr9GUMhR2cu3kKdasGIiTOgS+cmqEqGeb83p6Ee6S38KTRo9aY9+PCdvqhFxv/oKQvx7ex3sW/vCbz9/heYMu4VlKJd/RcGTkYN+nu1imXw966jCA4qgVnTBmLipEUUGuWPF1/slrIy/lj1LybO+hnd2jdTWZqKebsp7wDvsLPe4sWBU1CCdB21qpUnAft+dO3UFG8OeFSd/8OS9Zj77Uo82KYZKNEUKpQNRDsSgH9AIWBzPnmTMl75YAZpTD6Z+zP2bZiNK5duYhDpJxrVrYxKFUtj839H0JgI0vXrt+HnXwzP9unICaSwfddxLFvxD8aPep7CsL5DUCk/1KtZlY4/RESlFAa/0Qs9n/sIXVo1gg9h4kVpMfv0aouKdE1u7300H0eOnUerJrVIDJ6Ixg1qKEH99Zt3MJkwYlHr829MhpGyaS1bOLrAiAZnmmKiYU4uzAmHeZG+/DTsHOttQkabUwSMlJTBYKTsdjb2+GXUT3OnimX+h5yONuvj0+hHrHtpuZogIAgIAoJAIUfAbojGOcoutXnrPsoUlYQESrEaUrMS2txfH/t2n8Du/adUyAALL5s0rYUmjWrg9OnLyvMQQ4Xd2tzXAG1a1yMDNQJ7955E+/aN1a7e+g27SaPgo8TkV6/cxoo/tyntR52QKujerYXKbrVnzwkScXugVkglky7BCZcu3cCmrQcoy5VBGRIcf/z4E+0pNIDF3U44R6Fbf9K1boVFoSGFZ3V7oJm2m0edPHXqCv7+94AKT0hKTFYC7Pvvo3HsP4n7WtVXKWejomKxlgTsXTo3o4xW3ioUbOUf/1LGqWjUq1sFPXu0wkoaWz0iW5Url1FLjM9hfFq1qKfy0C7+eQNCKUtW1UrlST/CYVvJ+Jm8QvFEFPje7pSlpjMRoNJlAtX5O3cdw6FD5+gnxjcRIdUronhxH8TSGFu2rKOOOXvuqup/506U8apgHBpKn8E1NDIKmzIPneL+CtEo5O8+Rax75l6LONI5cRprR16DeigXv49KrY8itthlOIKAICAIWIiAfRANjg/mbfs0TYsuvnvHMDMLmGMEiI2orCxa7Yns8kHq4VB8W+1Dk+9JtSUyuIUKM+CYZqVbyKBxqAL3NsMsSKkX1O7JV+B+mq6T2Takup9239QsMxmNPxOs1PnabbJOwGkKojBdWmGh8LNwleXxMHMDjquBc9YpnWjo2abMReDmGo083lpOFwRyjACvV64IbksheI47aZMTdCE41xiSJggIAoKAIOCICNgH0WAxIlnC2UmPNTvYlPokjUGvvab+ns7QZ92DRg3SEgSNOJiK4FmQIlUzvjXDPSP6Y7647o7XNu+fJsDkgOnMd0M1BqJleuHjUmkC0xlnRajSEg71mxaEneU6NydXGR/IyHB/uZig7R+Z0NBQFf+emUeDeyREw/bzIndMRYCF0zExXD+jAB6QQjQRnGHai7wZjuzVKUTTIV0RBAQBQaBAELALomG+sc8VtTnd6tr123Hh0i31YR5C+gyuE1E6yF8Z0pxKdtWaHcrWvqd2FTRuXCMF3K1UV+LMhSukq/BCuzb1qVgfnUPtwoUb2PLPISIKXO3bCa1b3oMqVcqmnHf40FnsPXBaVdLmSr9UXlvdK4RS4Fal4wJJk6G3TZv348Ll65rBq1n4dF2qVk59Dy5bCu3aN8Tvf/yDO5SWt1TJ4ujYriGFaXmYRSOxx8WZsitFYdeek9i+8xhVPzfAm7JttaR+NWlYQ/3MVCM8PAZ/bdqrwonKli6lhTWZ2qHDF7B33zEl8mTtigdpSNZv3AsDZWxSH/78xRXTSTDajLQZFUnbwuL53RSOduT4+ZSq4YwHe054h9a/uDd6dG+tyIat48850xRnnDIv1JeRR8PcsBEjp0DeVxz6pvGkIzJQDQ1HJxoepANzc6P3vXwWwjv0YpPBCwKCgCBQyBGwC6KhW+DRUXH48ps/qA7FWlwPj1CpI8mUV8WgKlEmpbHvPEN1K5pR7YdT6NDnfRXqNPDZ7hhDaV/19vxrk7F8w3aUCfTHws+GKk0HNy5ON5aK07l5uJHgORED+3XFmBHPp5w37bMfMX7uMrhSJin2GiSTvoLtdDfK8HRP9fIY/tYT6NC2kTq+b/+JWPPPPjLanUnvwMSESUkS4g1J6HpvIyz97n3c22MIDh+7gKZ1q2IpZa8qRSSJCQEfRyPCgYNnMPqT77H9wAmqPs5GPiXapRu6E1noROlvPxj6NKpVK4cTxy/giVcm4CxVDm/b6B4sX/xRSp9nzP4FH81aQn1NxO/fjYG/pycee2U8wijDFpOfpAQO5aIfqdaGn6cXBr7wEN4iUfvo/32DWYtWk47DBYlUPZ31LLw5y5WOQ0gwv/3P6QUi0dAL9aWvBq6HTZkX6ROCUcjfeYpw9+LijPSs6CGQRXigWQyN6/d45lO1csdEVEYtCAgCgoB9ImAfRMNk1n464ydMm/+bKj7HiRLLU2rXRNo9vHIrnISXCQguWQLLvvkAUYY4dH5sBGV1csLrfbth9PBnUman/8Bp+H3jDkU0Fkx/m7wdIYiKiMUj/cbg6LkrcCWDmnwaKE+ejhULxyCIvSTUPpv9KyZ8uQxulJ++mIcHGfwuiDPGIyw2RnlA/MnDMH3sq3iABNzPv/Ip1vy3H170QVuWMlq5uXM6XiIaVNyvdaOamERZnNpR9fDDVJOiyT3VsJDqZJQkUbjeLl25hWeo5gX3x428IgG+xRBIxf5uUBrcCBJnx9N972tUG9/PexfXrofiKTr2HBGNNo3q4OfvPky5zqx5v+F/c35URGPZN6Pg7+WBvq9Pwp0oA4pTwb4g8qawaPXazVAYExPgRQUDf6DK6xsoNfDM7/8kouGG0lRvw6sYFfwjrpFAHoVKVPdj0bzhBSIGj46OVmJw87Apc5IhRMM+34SKUq85kQJXBE/RVxWlwVkwFt17wSFTTDakCQKCgCAgCDg2AnZCNIBTlEWqW99RiDEa4EmVsQf1exg9H7pXJYKfv2gtNlOdjOcf74Qn+7THibOUGelJ8mjQ3L7etztGDe+bhmgs37QD5SjUacG0IWhERGP9hr3o/+40RWDK+vnidlQMImlX8rMP+6NP77bq3FlzfsG4L8ijQYb/oGcfRrcuTRFBxfC+p+xOy6nyeEJyIloSafiNyMnzb0zBqr93o1wJf8wc8wrq31NZpYwl54aKWfYn473to8Nw+OQFNKlNRGP2MPJoUOE8k6xi/OQlmP7N7xR2kIzmdUMwctATqEAem5Onr2DstEU4cuYSZaxKwsThL6A91RB5bMB4RTTuJ6KxLBOi8QsRjeLk0XjyjUmUDSsSPdo0wbTxr1JxPgOmzFmGH1ZsRHI8MHpIXwrHisKUb5ajGOE8aeTz6NyuCZEqijknx4wzhUKUooKBtm5swISHh9+lz8hIBC7eDFvPjtxPFbijdxzO0sa1KRyppa3hkQx38vq6UwimNEFAEBAEBAFBwG6Ixvxv/sQH0xeq8KIX+nTAhFEv4c6dSPoKp3joeBJf0i49FdOrRHUwjp29iC5ENDiw6vW+D97t0SCiUSbAH9+SR4OJxuCRc/HD75tRumQAhr3YCzMX/o5zl2+hBxUB/HrmYI1okEdjPBEN3qWb8n5/PG4iILdvheFpMt73HTmnvA4/UpHAGV+uwMotuxBAqWl7UK2N0mSYJ1AVcBYx16xcQZGXNr2G4cgJjWj8QOeUVMa7FqbU7ckPsPfoWQT5F8fXUwejabMQ9TeOX1q9bideG/4ZYoloPNS2KQYPeBgvDZmOM1QUMCuPBhMNPyIaT1Ffb1Oa3weonsbYEc+qa361cC2+WbaOvEOJGE1FDSNJGzJlwQoidG7oRlXBq1epQKmDKe0tVSWvFlwWTzze3uYaDSYaLATnZh46JURD3sQKAwJcCM9AmaYS6PlVSSEcUJfAY2a9l5enmwjAC8OilD4IAoKAIFAIELAbojFl5hJM/mq5qno99cOX8Fjvdpj7xQrMWbgSniQ65MZ1NMa+8xyq16qADr2G8wY83nymOz4cZu7RmEqhUztRhkKaOEwokL4/1n88Tl+8ilZU9frXhR+h3+uf4s8tuyl8KhDf0zF161UlorEME774hXQSzpj8wYt4gjwnuvE/fPRX+PqX9fCj8Kl5497ETyu2YuWmXUrPERMbRwSD9BVkfrAI+4HWjcjrMEp5NI6eOI9GdZhoDCOioYVOnT97DY+9OoGIzk3UrRmMRXOGowzVutDF15cprKo7EZGr4ZHo0LQ2Rgx6EgPemZkh0ZhN1bzHzl6qQqc0j4YHEY1PEU4eG28vN/h6e6tMv6FR0dQ3I4WDueG76UOoivphzP5+JXlU3BBNnp2EBBKP0wiMCUa6Z338vmSMzTUaRvKosEeDSUZGoVO8q2oeOlUIni3pggMhwOls+f3H0b1pugA8+9zcDrQ4ZKiCgCAgCDgwAnZDNKZ99jMmffmrEi9/NLgvBjzfDRMoxGjiFz+pwnpuVCyPw4mmjuqPhlTVui15DFgk/tqTXTFq5HMpUzxg4HT8tpHF4H5YTAb+SSoE+Dp5NPjCfTq3xCt03UU/bcSC5RsUQRg7lO/1EGZS6NSEz38mzYQLPmWi0ZuJBpfkSMaLb1GoFBGLAB8fzJ/yFr5d+hdWbN6JYl6eqFWlPBn0nkq4Hk86iGZ1q2PEu33Rjvp3mIhG4zrVsYgqlZcwaTQiwqPR7dnROHnmMlU4L40fZr2LqlRhXE87e/zERTxMepIIIjAdm95DIvTHMWDoDJym0Kl2FDr143cfpIx16mc/KcySSNC9bMEH8Pcgj8abnyA8Jk6lxWV9BmeTYpG5L/1twDPdMPztxzGWKovPXboGHkSUQsgDE+jvS4L0RCQRUapfuwZGjWDillG9jvx7knR9RmZCcCEa+Ye9XDljBNi7yuSC9WH8fDt646J8nuTNkCYICAKCgCAgCOgI2A3R2EJpaZ8e9CkJvJNQo3wZLKCMURwqdY0qea9aux0zF6wioz8RU0hX0bBRNRJbj1D1JVrWr44Fs96Br583bly7g6dIDH3o1AWUDQzA10QKpn/1O9Zt2wd3IireqoItEZbkBETRTj4b6PVqVMIfS8Zi1uckBp9HGg0nF0x8rx+efrIjpZw14vc//8P7k75HREwMKpcrhbVLJmLQe7MpdGoHeURK4Ntpg1GfKpUnkWidi/25MPuhr3bk0Th08iIa166M72YMRVBpCq+i8CQWYPd/YzJWbN1D6WidMfC5h/H264+SoJyyYRkT8P7/vsZCCvPiMAXWn/Tt1ZZCtz7Fueu3EFKhHH766j2ULltChZMNGDRdjY1YAnk0PkAxdxKDvzkJNyKj0LhGFfR56OZjfxoAACAASURBVD4lUHd1SUaL5rVQs0ZFiq1204jGktUqdOrLiW+hE6XGTeLdWg4Kob470Zet09tyWlv2aqT3ZjDx0Otm6LvJjr6rLG9v+YgAEQoOk2KCkUAbEcpbyc+DQxMNbfBeXiQA5/zf0gQBQUAQEAQEARMCdkI0khEdbcTzr0/G1j0H6cPMBZXKllZicFf6kP9j9U6cvHSVjGYjpnzQH10pxe1DT4/C2eu3ydPhjHbN6qIJaTE2/70fuw+fgMGYSNmfauEjSofbd+AkCiWKJZLipDIvKYuBdvndXSjOmD40yY7Fj7OGY8++k/gfhSE5U7apBjUroWL5IKqDEYkd+08iLimeUtcmYshLPfDekKfx/KufYvW/e+Dv44vHqI/l6Fg2SriORmUSdT/crZXyuJw4dQVBgb6U4rYGCShdSDBuRIvGdVCavBtvjf6c+AGTABd0oHS29e+pip07j9L4j5BnJBklKRPVDxRWVb9uFTw5YALWc5YrIgn1iEB0at8YR4+ew/p/9iOWrhkcVBK/fTMSN2+G49mBU3GNxOCPd74Xs6cNTPMg6D6Kj4hofL6EPBok6OzZtQVq03hZv5FI9w0I8MGzfTqacLJNVhnWtnDYFDfdo5FV/QwhGvL+Zj0EtKeC3xY4xbTSKtF6ZKLv6HUydIzZ2+pBGyQsApcmCAgCgoAgIAiYI2AXRENVu6YP+/0HzuKd0V/iwMlzRAJ4V1FL7+LiTmwgnnblyXsxc/wbqFylDL7+djXGfbYEsZSlKoHSz3LYkhsZ8y50nWJe3qSleE2llx03+ye6lgsebtsED3ZuigRjEqWwdaYsVoewdO2/KpXsa890pSxVAVST4kfaUXdGPImiyXmiQo445MqTPmCf6H4fRhFx8aWCdn0HTKI6GnsVeYil86mjFKJERIL68mDrJli2cBRa9xxKWaQuE5Fg7QMX9EsiD0kCelA/viQvyDc/rMH0+b9T9qsYGiHdk0iKOwnRuVagHxUbHPnmk3jhmS5q/OvX78agMfNwi8Ku2Mg20j2ZoDhTrl4P0rR8SDqO/v26Yfv2w3h+MBENEtE/3qU1Pp85yLQWzLdjnVQdjTmL16o6GrHkGWFvBpOvBPJ+cHHE3etm2vQpMi/Up3s0dKKhh0zxd/3Lpp2TmxVpBJhQMLHg95pEjo/KwHPhiMLv1EknATht9nD4qhD8Iv0oyOAEAUFAEMgVAnZBNFLiEsiYvEJi6MXLNmIdVd8Oo6J9vKdevHgxdO3QAk/2aqOE09ySaffxz7U7seiXjThNAmtVx5qM+dpUyfuZJzqgZZM6mDBlEfYePkvCaHcMeb03WraokwLiwQNnMH7GUsSQcDqERNkhlctj1YZdWtiQyeuBZGdUqlQanahQX5cOTRUJ4fbxJz9gx95jitjwMSqbFBnq7BVoVj8EH4x4Bm+SgJvrZTgTIdD9AgkU6928cS0Me/sJVaF73V+78PNvW3GAqnQz2eKaGvUohW4/6n9zKjTIxrZu92z79zC++/EvHDh6RqWh5SJ/1SqXxuOPtEVP8qBwv48ePY+JU5bgdmQE2t1bD++8/aRJaWFeex1E0lZh+eptKoxMMx6S6D8n6j9VNi9fErMmD7Rp6FRcXBwiIyPThE3pIVP83ZxgiLGTq/cBOSkdApr3IoEK75kKbqY8pakHpk3r6rgQeni4qvpCjk24HHf+ZeSCgCAgCGSFgN0QDd7JJ1tdeRDYVR8TTYXreKedmit9yPn4UFG5DJqRU99SrQhubDN7UeYl1kEk0e4kaywUZ6DXPamYnXnjD804yiSj0jJxziXyPLDYXJEG7WrK9GBNgwsRjNRXQfoIo4rd1qx4Oi5lI5R2/6iytwd5CuJiyStCxoyy4/lAGiAb8+xNUTno1evkiSFdRjSLt9WlnIgUeSgSklHjYznLlR4vzruM/KU3vh9rN7Q0lC4q3CGz68STkaWN0XwLV6uG7umVMdYZXswKL2alz0jv0bDC7eQSDooAPxfstYinmjf8rEh4VHYLIVm993pm8j6S3dnyd0FAEBAEBIGij4B9EA2VqFbzJGg71rbRBuRs+k2x3Mp3opGEtE2P6SZKYiI3mY1DE1pndI2c9Sjfjtbj0/N5GvT5DgsLS1Ooz1yfIUQj32bZYS6sibvZg8EEw6FV3ZnOeUbeG7XpwBXAOcGFNEFAEBAEBAFBIAME7IRoFHrTO02yV0UpTP+kSEY1p4X6R3lnmEyYPB3qQ9yMmhRGmal5cJUtZ4OF4FyoTycXrNHQi/SZF+sTfYa8v+UUAfY6sleU11gSPZSOWmgvp7hpx1PCDPKsigA8d+jJWYKAICAIOAoCdkE0lJGbROFP/MUGuclgL1yTpNMDTboOFwovciKNA+2WagRD9Vz73/Sak8Y41B+TE6PoR9O57LkpdF4bHgC7Ykh34uJjM+hZnxEVFaXIRXohuJ7WVgr12Ww67P5GKjyKsqdx7YtECo/SmuzI52RiVeglhXiyN0Mp0BywCnpO8JJjBQFBQBBwZATsh2iE74BT6AYy2vmjTdM9FKbGFEEL66LvlJUKTqT/CHoK8A7RuYRGKBTR0AiGGkLcJSTfXggnQywZ8L4qbSz/x1m2ClujABMku5WEU/n+2hzkYwd14yWG6pPwl3lFcHOPhhTqy8dJKEKXTk1NS4kNKDxKjOOcTq4pNJS+cakM1ndxxjxuqaGgOb2mHC8ICAKCgCBQ1BGwC6KhPswSY+BEu/6Fo+l6DNWzFJG6HgulFBbRh4gYrUeyewBQsg+cPCoTyTAzzmOOI/nOX0DsHiT5dyCO0YY+wVmQXsgYlBngKmSKvDRwK2GTaWBjkIXgnP0nI2+GFOqzyTTY7U1YbsGkgrUXHB4l4u7cT2WqRoOy35EAPLNEErm/g5wpCAgCgoAgUBQRsBuiUZjAN6cCGe3qp2gsONTrDlUsD11LqslKQFA/IkvRSL65mOp+3AL82wKB3Sj1rGfK8AqjPqOgsGfjkIXgbOSYE43MPBoF1U+5b+FCgHfYE6hujpY9qnD1zd57o2Xuo5ApEYDb+1RK/wUBQUAQsAkCQjRyAbOWdCl9ZqjUrFJafBSnx6QAKGYi5IlJDv0LTmFrkORaHE7FH6Cqe020UCm+lPpXl1hzktvCmlkrF2Dl4RQu1McVwdPrM8yL9UmhvjwAXARPZYG3gQpWJpEOw5Q7ugiOsqCGxAJwrgBOOi1pgoAgIAgIAoKABQgI0bAApPSHpPU6pBIMLuthoF1UZyIhnF/eVe36scGjxTI7UfgXnKh2hbNWv0LpOjjbjZaiSjs2Tf6p/FRB5GLgNj6FtRnR0dHKm6Fnm9IL9ZlnnFLYagVJpDk4AlwzR0tRqxXKlGYdBHQBuJcHVwC3zjXlKoKAICAICAJFHwEhGrmc45iYeFwJjcNl+n70pgHXbsbAn2wbL083VA3yREg5P1QoSSEG9KnM0RvOKezEVFlcGcc6r0j5QaMfuickl32z59PMRboZFerTK4GnT21rz2OWvlsHAX7EYmIMpoKVKanerHNxh79KssoypQnAJcDT4ZeDACAICAKCgIUI2A/RUKlNzEdlhW01teFpuq6pvgW/4qSqgdMHaoqngWK+E5JxKyoeO0+GY/PFO/jvSgyiouPh4e6EFuWLo0OtANQN8kZwoBe9pnkwVEv5TDb7cKYfk1XolTnBMPdqWGFsFi6AnB6mVUDP34xTep+4fgZnC9L1GUwyzImGhE3ldPaK/vFcF8NoiNdWKXkSNQG4tLwgwBC6ujoposGpubX34cL7HpWXscq5goAgIAgIAtZFwC6IBhsLnLFJeQXYdtfLT+QWCzb0VapZvqb2wakUEnRhVkgommD6HL0ZZsCm02FYcegWNl4Mx9WYBIT4eaJt9QD0qumPptX94e+thUKZt2QiK2zoFNWWX+lB9eua6zP01Lbm2gzdo6GmSmI5iuoyy9G49LWj6TSoTgZ9l7WRIwgzPdjD3QVubpRxTpogIAgIAoKAIJADBOyEaFh7Ey0T179OOujPJ6/F4sfd17Ds5C0cuREHN/qgbVWuGF5pXAb3EbkI8vdIY8Q4TjCBSUdC4V35uampF+rTvRj6d/OQKSnUl4Mn3cEOZdLB3g3OPCVOjbxNPmvI2JvhwgU0pAkCgoAgIAgIAjlAwC6IBo/n0NVbOBMWrXQNWpRw7j/0NMdIEnkznBHPxbsoQ1SD0oGoWsIP56/HYPa2K1h46AauUqhUoIcrHgkpgecalEKb2v6k69YKBupVqvTADHaAHD12Aas376JjSIehe0ZyMBmF/dBECh+rF1IJnTs0VvhpM5E/jauBM9nQCYYuBk+f2pbvLrvW+TMH9njVVE+bRv35dyORDa6lodfRkAJzOZtZfs/19uKNlZydJ0cLAoKAICAICAJ2QzTGbtqPsccvgTMrKoVAHrcpk+gSBkqB2cTHEyMbVsV95crh5z038dmuqzgWFotAT1c8Ub0UXru/LOqU9yGDlz9lTca1smG4urBm5CabAq5++nkzXn5/Ftwp45Ta989jH1MzUSlzWtGr3Le8nc9hZgmUbvaFnu0x/dM3U8ac+/5kfibrMjitra7P0NPbMtbpNRpCNPJjBoreNRNpTbF3IyGBn2HH8T9aYyZ5b8XLU4iGNbCUawgCgoAg4GgI2A3R+GjzAYw5foE20TlkJ4dGs27w83ks8GBiQIZHr+AgzLqvHkLDkjH4j9NYfyEMlKEWj1YNwLv3V0HL6j5wMqWM18hE+voWaQXcv/72NwZ+9IUSTuaFEmjGM/VS9duZ/lOKEhPZ0L6pvyitidb4jmpoHNKUInBPjW5i8bl2QG6bE+0MG/FsjzaY9PGr+WqsmRfqyyh0ylwELt6M3M6nY57Hug0jEWaqBZlpS62C7ZgYpR01+Y7JQytEQ9aCICAICAKCQG4QsB+isYWIBoUmwZldGjkx43VPhBbMxF4Gog/44J4qGNa0Bn7cdQfDN5zG+SgjGpQshhGtq+Ch+l7Yd+c/7Li2BwPq9kcxT3/NsNZS2WSK86/LiWiMngcX8mjktbEwnQlFEoV1cYgXk5wkRXa4D0x7XBQBYTKivaaRG35N72oyXcOZ2Ah/5//4rLw0Y3yCiWi8kpfLZHuuwWBAZGRkStiUXjtD/y5EI1sI5YAsEFCVwzk7Fa3nPDsdHQBp82rg+ZUEwgFglCEKAoKAIOCQCBR9oqHCm3humWQkwYd+ntu8Fh6rWRGf/nUen2y7DCMZ4S/VKYsRHcojwnkfJh9YhFWX/0PtgCpY0XkufD1LKIKiG/SZrRSrEg3lfdGrhZu8FaxMIdKhXuU/J9HPqlMmb4vyWrDjQs91rxEypilaccC8rXFbEQ1dn2Ge1ja9NoN/F29G3ubTsc8m2k28m0OpWDTORf7M9xDEq5F2dXhSfSCthoY0QUAQEAQEAUHAcgSKPNHQgqzYNZAET/r+ecsQPFurCl7/9RTm7b6Kcr4e+KRjdfJiGDHn4Ff46swahCVQ0S86pUVgTfzccTZ8PAM0Q13hmnkNCWsSDWYFTiQkSSKPBH/XnClMGTS2YCQjqUyxZFQumYxtZ53h7kZkQ/3JmbwgmoRFU4qYPDpMUPLINGxFNFifwelt0xMN3aOhRilEw/KnXI7MEoFEIhnx5N1IJNKRJkRRcEtBwM3VGR4ed6fxFogEAUFAEBAEBIGsECjyREPb4neGCxGN8fUq442GNfHOitP4fO8NtCjti3mPhMDgugOjd8/GzoizZMC6wpVMdEOiEc1KMNH4jIhGoAo64mJVWe2iW5VomPQgSaQa8aMCgIn0e4yByASHQiU6oXFwEh5pfg0hFS/h8z8b45/Troin15kguRKhcCFSYiTDiVNTJtC5LpqKI09Pgy2IBgvAw8LClAcpK4+GHj6VpwHJyYKAGQIJpN9gwqEJxiWbmfni4PcR1mmwXkOaICAICAKCgCBgKQKFk2hkkBRmNGk0xh69RFvZtKum78yn2M2mDz/SM6i/cWVvVXnb5M0gw+HFymXwVcdGGPzbGczYcRm9Qkphds+q+OvGIozevwB34g1wd3FL0TgYkhPQTHk0ZiqioV1T/5DN+MM2t0SD9Ri6t0EpSUwFCnkMBqMzerW4geg4Z6zdXwJuHhTykeBEqXiT8cVbm1Cj/G28NecB/La7OIU2JCKR3BllA+LRuZYBS3f6KM+HM+HipIdcKe2HKSTrrmrrWS8bWxANo9GIiIgI5bEwF4KnD50SomHpIy7HZYtAakYFRcWZaCSwh4Njq0x+TEfOVKWFkSWR19QV7u6uWhip5LrNdlnJAYKAICAICAJqk76wySE1lpFiA5ts+v9tPoR5pw+ip98p3Od9BqU9LqKk+xmExlfC5bhKOBJXEX9EheB4fEnEMSlQmZfoi8IimvgVw4ouzbBsXxiGrj+DZ+uVxsddSmPxua8w5fCPMJLA3FV9mKYuCUNSPJoHhmAZeTSKUeiUJYZGbomGJrjQE9hqBCmJCIEXZa96ts01vPzgf7TT6oovVjfDon/KII4MoVK+SXioQTh9+Bux57wvtp/2JkKRTJmy4vBOz91oXPUy1uytgYm/NsK52+TlIH26zt9UKJbSmufMx2ELohEbG4vo6Og0JEMPmUpfDVyMnfx7C3P0WhP8tsiCcU6Jq2V/k518Z3qf8iKtBtcJkiYICAKCgCAgCFiCQOEjGnp17pTekyYi/g727/4EQfE/oaz3Oc3o11Isad9NdkBEfDksD22H6Tcfwh5DSbINEsBRxWs6NkRipAceWXIIT9Qri5kPlcX4gxMw78SfcHMl5YbykOgX025sS6LBNSpUqlryPCRzhinlcaD/SOxdOcCIJe9spR1WF/SZ2gbXwwkP2u1nUsERHsmJrvD0iKef+RdXJFH41MSnz+Phlkfw8eKW+G6bP3lqtOup6zLDoPN5h9I8Pa4liyW/iQYbd+zNYH2Gmxt5l8y8Gromw1ybIUTDklnL+TF6CBFXguYdbEduquCfkcKpKKyqsG3J2H5ekuHh7kbPZt6z6tm+73JHQUAQEAQEgYJAoNARDS2ox+TR4I2zsM1IvjgUToY9WshPEn/I0Yc+GedKM6H25bXQI86txM6BW3EVMPTym/gutAGG1CqHt+vUQNcFB1An0BfzH6+KaUcmYdbx5bTL70XHc8VgLcjKfNfSlkSDJ15LZ0sjoC8O2XBzpmS2NNby/okI9DUqYfe1CE9cC+dQqBTfhBq3RpM0zEiziRbVDbgS6oLiFGa15yIb7ExC+O8mEqNS5ua81octiIauz8gobIqJhU40hGTkz9sFG9YxsfEpxSY9iGhohqVj7+qbF/xz3IxUppoaXCU8f5afXFUQEAQEAUGgiCFQ6IiG7q1QRCJ0M3D2WdIkXGTr2hRbZMr9ZHJqmHLOatJppaNQPyDSWALf3RmGzs3fwPT1l3DkRjR+e6ERlpyZjbEHv6VsTrRTqy5Fxquyw01Vv00TbEuioYU7Jyt9RSJ5MRoEG7CXCAJpwFUfE1QUmBORCP6B09uyNFzzwDDnMOWVSiFffB0tNooIBeEWRzqPWkHJCDcAVyOAYu5UrYxIRyKTsxzow/ObaHChvtDQ0JSwqcw8GmrWJEY8X96KONWrwcBEg54/5fzicBn3rMrH5Es/CvqimekQWL/BzwEnLXDEcCrGhdeDK+9oSBMEBAFBQBAQBLJBoNARDd2jgehjSD7RDcnxZ1WRPraxk3SBt65nYJGzMri1/Vbd5ObXnJLJmPYIwsqI+fjw32AsfboWzsavwiv/TkQ0GVFuVPJbVyhodn6qIJt/vZtoZL+WcqvRYK8MG/2lvJPQuKIBL3bZgxkrG+HIJS+Ex1HvuEahkp1o/hsGg/YWlUdH03ab9Z00KQyJVlLDCR7Ep1qF3ES3hrcRFu2MdQeDsP1UgCk8K2emUn4Tjez0GeYejYxmw7H33LNfn9kdwfjFxhrvMqI1EbCjhsukX1VcJNPJpN/QC/7pHtHsELbnv+s7EpTBzsUJnkw+7Xk40ndBQBAQBAQBmyBQ6IiGsvkT45B8uh95NH4kIzsHO2dkAGiVtHnHOxlRxgA8/d8kPN3qMTStfgGP/DUEN4yR5BlQ9bOzbLYmGswPAryd8cnT+9G19WF8tfx+TPmjAqLjtZS2yvOQg1oYvBudqAhVMp677ybe67sFoRFeeG/B/Vh3yE+FZqXXpWS34vKLaOi7x3kt1CdEI7sZzPrviaRDiI2Lv+sgJngsAqbHxkTm83afonI26zbiCC/HyMKU9unypB0MV84wIU0QEAQEAUFAEMgCgUJJNBC+EUknulK3jRQxlT0pSBmfWSVtZxJA/3q6B7bGT8WYXoEYsGkI/rx5AF7OnhYtCJuGTlGPeJeUJN4Y0OECalaIxMFzxTF/U7BKWav0JxwOZdJjWDQADnuhc+LIsdMg2Ihn2lylVLmumLuuDOk8nE1ZqHJmmlubaJgbaPwzF+pLSEhIUz/DPOOUntI287CpnI3HIhwd6KA4g5Hwv5uCs/bHneL4WAgsLS0CnJnKYNRCzRynUY0b2gBir4Y0QUAQEAQEAUEgKwQKJdFIPv0yku98ZYrDz8EHuE406JS4eA+M2P8lBvbshXU3v8ZH+79T2ZpY48AhR9k1WxIN7gtrUtj7UIwMujsULlXCKwkRcZwlSpNbqERbJgF8dn3X/p5yEqXnTaS4chfKPkVeDhK/xxpYFK7HV2WPhX4/axMN83FwpinOOMUt94X6NLx0IqIRGR0Ly1Bz1KNY7BwXZ8zUYGYYvby0TGDS0iLAWamMlAbX0Rp7uVxy4nF2NIBkvIKAICAICAKFsI5GQiSSDjegLFOkzXBiwbaKGbJoqvSjnF2SsIq8GVeKT0PHpgY8uPY1VZBPK8dHMdYkcM1OBG1TomEqoJdEQnCiAizJ0DJEsRZDCba1TFs5yvxjEnqznyQxBT4Wm3PFbaYhlLmLyYhl0Cr884No6F4NvVBf+mxT5h4NRRmYbGUjBFepSMlwZsIimnGLHh3alU9QVbF1EXhG4UCuVNfF00PbxXaMcCHLsOOjOFMXJzPIbm1afsXCeaR5xi0WhHt6iJercM6U9EoQEAQEgcKBQOHzaEQeQtKpTkD8dbXrrqWtVSamZuCk/GQOoJZ3SQmgyThPTPTG92fGokvnVzDp4CgsvLAFbi4sXuT/VHLcbIWMttVoOCOeDOPK/sm4Gums6mNotT20pktNNfG3ZR4eJRvXADGNmLJXUShV3fJGHLvCxgFREMUzLGca+UE09DFykb6YmBhVP0MnG3rWqfQi8KyMuQQy9uLi2GCm7DhelB1HdlyzfadJIvIZq7wZGpHLqoYnG5aScehuohVPDy1n63Kkxm9FnuzVEC+XI027jFUQEAQEgRwhUOiIRnL4NuD0Q7Sxf4dMYc4MxZmlOOOUqhRBP5HhrCwi+mKDnH5N5N1/VUODCIRrMi7cqYiT3uvgGXwDT216BwaVm8oyA11Hz1ZEg0fkSX0O8klG/w5XsPlISRy65IEbRDiydbtkMdWq6jdl1iIfhtJ/+JM0pUzxRAx++BDm/FEHF0PdEBqTIWvL9Kr5STS4fgbvCOthUzrJSF+oL2uSoRl7emScO9V/cPSCc5a8G/C8Go3Zh/6oOi0qNp89RTl7nizphz0fw2QtjtYef3ekxjVWuNaKNEFAEBAEBAFBICMECh3RABGN5FPdiUyEkpFMla41cYIiGarWBZEKVUGCSQX/blbQOynBExFGbxyPfBClG36Gj4+NxLJLO+HpnHPRoq1Cp9h4Y03l4Acu4pUef+Ps1TIY+V1r/H3Sg4y63BstehVwhock9ShXLBkfPXEY3e/fg8277sHIHxrhfKgzXFTeXMtafhENrknARINbRoX6zIv0ZWbgJhGQWmpWXheaEcxpODnnv7TMEWDvBXszEim+zlLykFrET5A1R4A9aexRc6TGdVbYq+FseuYkpM6RZl/GKggIAoJA9ggUOqKRHHUETifaIynxBpuKWr0Hsre1zJomTwZpFoyJ7jgbWRMHb9XBlbggHEwKQn1fX9QPLI0a1Zviius19N40HHFIyLE3g29lK6Kh7hXvjI73ROO1zmdw8YYPxvxWiVLz0ujzsGnMn/tK3aLCYZLpHq7o3+4auje+gq3HSmH6qmC4uebMKMovosFCcM44lZk+Qw+dUksgg510HiNnTGJj2byxt8vbk6oY5wHH7B8h+z5CC/mhxZYDj19649K+EbBe7+MMpHOhLFSOttzYa8jeQyEZ1ltLciVBQBAQBIoKAoWPaJAYPPlIMxKDHyevhSlDFNeRUJmk/HAgtAHWXGuFtVcb4VJiBbQKDkKXKqXQurY/inuF43LEGdxIuIPvTvyMtVd2k/HKeoScewZsSTTYMCnrB6rc7YQACnG6E5OEaKNWmTk3LVWfoZ3NihQu5FvaJwG3o1wRWCwRt2KIrPHufw6gyS+iwdoM/jInGunT2urZjtITDSYZnF6UKzanb3wsawrYsyEtYwS4bgbXz8hpc6Mifh4OW8QvI7Q4dCrR4YgGkwvOPMXPGRNQaYKAICAICAKCgDkChY5oKMP41CsUOfWFEmA4U2G5GEMpbL7WAXPPd8TO0Bok8i2OfvVKoVc9f5T2j8bJyINYdX4Ldtw5iRvR13AtLgIJVE3cg7JW5Ta9vS2Jhuojx3aTYUzlBsn4p39TQsJ0KXjGMvhMl7N5Kly6BGe04vAivq5WV1yvLG4508gvohEZGUm76oZs62fwWNMTDSYZ8Sq1KOPEQmbW6qQaPCJezvwNLykpkbIladWtdciyE4PrV2MvmZeXR0rIjLytJiudiyOmueX140EF/NirIU0QEAQEAUFAECgUREOZtyajkHfctZ11LauSU9hG4ExXJCU4Y/P1dph6si9W36qKqn4eGNqiFJ5sWgrXDEew8sIG/Hp+M45F3SADXak5KNzIlb5yKv2+e1HYSgyujZozQBHJCQjj2AAAIABJREFUIDyYb5TwdiKPA+0U8h85FS8TA1X1nPUqli5gXTqfpCqE+3g4kRHEIWEk6OVwtJSMVBZfMF/S2+r6DN4Zzax+hnnthlQSkawIhkGJmHUydjc2svOe0XrR5lxpClSKM0vXVNrj0qc3dfS6JZqoPsG0HnOHqb2exRsYTDxzuZTsddjSb0FAEBAEBIFsEChgj4aeXFVRDWVyKzVGYiyu7huBqbv8MetSR5R0d8erjUuhf8vyCMMxfH7oe6y+sgfX48Noh55E0yY9gnka3LzOvC09GtxXpgWckr6ElxP6dzqLGX9WQRxVaTZSCBWTgiSmHSTctiTUSeGg0pTS8URUihFAne+Jwa0oF+y94I5og4aOqdi4xVDlh0eDK4GzPkPPMmUeMsWvpReC63HgHAuvpRPN2rThsCmuYCwGUNppZoLHtR/y1sirQdhK0TYNRUvXZN4wL7xns1fDzVW8GoV3hqRngoAgIAjYHoECJRravip7IsigJKNYi99wwl+HQzH0zzM4fMeI3iEBGNWuHKqXc8K8Q1/hixPLcZlCo9xcKfaeC9mlhMlYvjNvCcy2JBo8atYxVynhjJEPn0TbZnvw88aWmLG6IqW5pT+SRoU9GpoXwpLem/b4KUOXCxUv7Ns8Gm/23I7IWG9M+LEx1hwh45BDszJ3BGR4k/wgGnFxcYiKisowra1ONLgz5oX6OA0uC2/TFnjXgUlPKZLh7S0hPuknVCvQl7NkABktCk5360EMWav74th0jgtFcnV1x8TBpNUQUm/ZG7QcJQgIAoKAgyBQoEQjxWo22Si0uY0Ff1/Ce5svwJ2qOk9qXxGPNw2iWggumL7rU4w5vIgIhiclvXWh3fhEMr650rcyQ1UYljXtHFsTDQ4Z41Cxjx47jEdanMOs1U0wd10ZeLhq5QWVIZfWss56iTIk9BVvdEGLqjGY+MwO3Awvhre/bYxrRF5c6X6s3WTdhqUtP4hGREQEeW2MGeozMirUx8JlzjClVbBOLS6XlbZA23V3bCPYfI55yjmlrbVqPvDz6U7icEdviVz4MJbdhY651vg9yoMqx0uRTEd/EmT8goAgIAikIlAIiIbGMpIpjmfKuvMYsek8ulTyw8Ru1VCvom9KT8dtG4UpJ1dRcTt3lUZR0yxoxrSTUlPzday3q2pLoqEFjiVT9XIn1CqdgAjKPuXrkYgjV90Ut9BqgOWskjdFxqgsMLxnXTHAiGKUgtKNhPWXwp0RGk2eDpMo3FIPCfcgP4hGWFioSkvrSiEXGYVP6Z4M/p5IgzJSuBRFTaXJyJWdgFnqPqR9y2MdgTGeM01ZTjIze9PUQ9kEY064AApHi3NYosFrgUmnhztn+pMmCAgCgoAgIAiwjc6fDvneMglrMaW7SSZLeuKac5i87TJealQWox+ojGLeHOtLu/mmnetx2z7CFAqbcnPx0ATjdK6iFXrolIoqon9UAYnUIaX71eKRMtFoEVgTv3aahWKeJZRRZqJE9LOq6nFX+3X53xg4eh5cchynnBrDpGdp5axQLpxxK8EJNYO4EJgTzt+mlKJupkrpZlFUWoIqxbjIaAeKebigvF8Sjt8kcTyFXTEb00pMUHgDH5bLDVdrEw2un3H7NlWAJ/E+C8E1okH14F1c1JcTZQ7jv3Hj3fdEYhi5WaypomXrEVGLF5IND9Qf5awK76VWAc9h3JwF4+D548xDLAw2D3Wz4NQic0h0TJx6z8r/lrq5wtsUzrRz4MKaJnp++Jlh7wLrcDici99fmQRp6yP7ZyA74p7V2Pi9xZO8GroHUWpr5P9KkDsIAoKAIFCYEbAR0dAgyOhDh8MNJq89j2n/XsZHHSrhlfvLw4mtYSYSbBSbBOJTdnyC2Wf+gLuTO8jmJo9Gxian/iGZ8nGq2d8pLfuPWe1QIxGNJv418W37T6noW4D6fNYcJ5lXUM490bh7iSTRzYp5JKFpxSQ8eu8JGBNc8cf2qth5wQWxJBJnZLg7Lkwu+Ady7/CrISWT0LH+bTSvEY6VO8ph6ylPXAsn44+rjOfGSjfrmrWJRlRUNCIjo1I8GbrwW4mLlbGkhUdpTdPv5KaxZ4fDp3JLsHJzz4I/J+1KZ6OTU68msDvIhGNeDMrMx6c9H+Zzx7hrX6mvq7C4lKnV1nLGzdIntuAR5x7EUOgUG/X52fR5YzLBnkAWYJtnZsvo3kzU+f2XQyUTaTcjkVIbc9NIkY6xPgu5f6Pge7gR2eS00tIEAUFAEBAEBAGbEg3tgy2toT530wV8svkSZvWshYcaBqoPPS2UiBPWMqFgoxMIi7uByPhIlQJWJa9lTQPt1vFOngqroa189QFMn/LOvBtOP3NGI866xDt6erEADr+xxFzlXri7eKKsbzAVu9MyqWg+jcxT51qTaGg3dEaHOlH4asivRDRc8OKUR/DPCW8aExmMRCwqE/+pHxyL3/Z6w82d8KLXyvo6YdbL/6FF4+OYtbQTpv8ZDAPhRKoWzeuRh2ZtohEeHkGF+mJTvBk60VBGkzJKtblNyUaWy77zJbw8uaBYxp6oXF620J7GHJwzjrFxyUYvr3l+PjQHYt7WgPmgc0ZUMt8YSCUgnM1ZJ5fa+4TybKl9h8wJfmGaiJhY62lfshoXL2UOV2N8MvJSWIKX8hLS2mASqq0VjYxoLXfrRL1D0qneXkzsc3eNwjSf0hdBQBAQBASBvCFgc6Jh3t1V+29iwobzGEd6jDaUXUozrvUAJbaK9LS3Tji47wD2792L1vffh8sXLuLc+XNo27499u7Zg8uXL6N79+44fvIEGjdugg3r1+PSpYt4/sWXcPLUadSuXQsRZNRyqE7lqpVzhliaDdWsd1etTTTYSKxaMgEvdb5AAmgXfPVXRVyLcCHPSiLahRjxQoczCA66iflrmuDXnT6Io01K5lRvdrqJAO9Y7D5TEr8f9IYHhWDllWQwaNYkGmzUhIaGkhA8PkUIrou/Fclga0WFzTHZyL3hoxvD7mSUFcWCYmqXWoXF8C61ZjDyaxrZUA+UyWjM+251Vg9OzkhH1o+g3m+dgHh5amF19tByW2nd0rFplbi1iveZYWKKSLX0khqJo6PZ28HnasRUW1PaOtLWlKXEgY9lEsTPnDRBQBAQBAQBx0agwIjGyatRePfXU3ivSxW0rF5cGUTax53pXzYy+TUVPuWECeM+xi+/LEPlShXh4uGB1q3uU0dv3LgRrVq1xp3bt3HpymW0bNkSf2/egrLly6mdutCwMNSoVh316talsIZYPPHUUzmccS39rpJ/ZGPvWpVoqG1c1lskU90L9qI4wds9EVFGNiydUaqYExYM2oKa5aLx6pz7sfaQNxnStMtJIVLuZKTfjnVBgGcSouNNUnN1vbzFdFiTaDDpu3nzdooeI703QzeiNOPGGkZmsjLOONTEXhsbgtrOMxMKTbeiGYOW7EKzoUhZ2tLol1KzdhVWTLi/nkQ03EjDYw8tjpMV6EKrfOgwhwF6sncuS29B6oZIdgQh479r64mXCm9ccAV5Jh762tOHldG5pjMpayCJwul5y+7++QCRXFIQEAQEAUGgECFgQ6Jh0giQ3RhnTMLklWfQuV5JtKiheTKUAWSy5DNyuE+aMAErV61ErRo1VGrOli3vxY7tO1GvQT28M+xd7PhvOyZP+RQ+xbxxb4vW6PVYb7w1cCDtmMfh9Jkz6P3Io6hbrx569up9F/wZfmDmYAdPv6BViYa6qMkQNAOEAkkQT19BxRLQsGKs2oW8FumJgxddKcRL64kmoNd2J1O9AbmPu9bHZ02iwSltmWgoETiLv03F+bjDOulQCOSZaOihV9qOLMePs9Gaxk6zxE4vgIeWCQVn5GIdE//MxFPfdS6qUSkqi7NpvfNzyUJ+1tfYS9MyeuW9Psnd49WwcHdjT0bBhCTpIXlqPVI4piK8XN/HjLzq/ZaUx/ayYqWfgoAgIAjkLwI2IRpaBIdGJHhnfu2+WyrXeod6pMngHVllNWkfnpl9hH4yYTymTJuKD94bgd0UQtX1wa5YuWIleTNaoVat2liz+k/l0WBDpUuXB9DjkZ54/dVXULZsORiMBvz377/4cNRoPNq7T64QtWRnzvpE4+6uql1pVq8QbgmJrLxwIoJBPhct9RQ1xpM8IBl8+Odq4GYnWZNoREREUqG+6BSiwTu0imDwVzoxsXU8GmoRqtGwocaeDVciOAVltGU3F1z1nCtN5zZWPrvrF9a/67SQ50rt3lMGo8I6RxlhyHPGxSStQQXMw9FcXZ0oHKnwJTRI42Hj93IiIayb08MULQ23KqzrUfolCAgCgoAgkDcEbEI0VBeVN5+zngC3IxIR4MOGnm760W6zFiOVqWE1fvzH+OnHH1GlShVlIPZ74QUcPHgA506fQTUKjdq4ZTORirIUJlUNFy9eQs2Qmjh77hzK0WudOnfBwDdex+tvvIm+zzyrdcfksUhDIDIIQVEBXRZuH+c/0UgNJWO8uFK4llFLe90EsSJzefdf3L2wrEk0bt68pUJM9PoZKVXA02Um0nphjdCptOPR550JL/eBM11ZOM15e+IsOJv7phENopGFpVMW9Nsah+hBP0yc7Y1k8Ph5TbNOw3rTpmVxYk+G9a5pjZnK/hqWbM5kfxU5QhAQBAQBQcCeEbAd0TDlbNLTsprMY4Wdnn5W12NkBOj69etw+9ZNtQseTwLimzevo3u37vh769+4fO0K2pEw/Pq1GxRS1QIrlv+Gmzdu4o23BhHpuIgW9NqGvzYgKKg0GjVulO18pUY4Z3tomgPyn2hoShY2vLk8Bv+jwqRUji4mRFra37wpMTIfs/WIRjJu3bpDYUGUDUvVy6DxKAG45s1Iq8/IH6KRfpR8Tw5N4VShBWXQmRtmHDLFFdB5x9iRyAYva85ubI8kQxENrlxPRMNazYMK4Lmpquu5fVeyVk/kOoKAICAICAKCQM4RsBHRMO2vq114rZNOSpjMv5tE32n0BBkPJCIinMjEdeXBuHnjBvwDAuhDPQ5eXp6qmJsrqaHjDQZcI+IRULIUfIv54OrVa+piniQgD6DjXehD+wx5QTwoJKNCcDCuXrmKEiVLEHkxIjIiQglmAwID6T50HvW1bLlyKrzHkt25Zb9uwWsfzMlFwb6cTpzmAVJYKpbGBQw1Lwb/qyUAtj7dYKLx/MNtMWXi6zntcJrjWZ/B9TPYiGarnvUZOsEwD51KPcn6Hg3zDpnPLZMM3cuhUifnaaR5O5nJhoHIBsfEOwrZYPzNC77lDUHbn83kmT0aeW2MA2dusrfkBZmLywvyScrrbMj5goAgIAgIArlFwEZEI7vuZa/GvXHjOka89x6io6LQuUsXbNv2H15//TVs2rABXbp2xY9LluCZ557Hjh078OcfK1GsuC/ua3EvFv+4FI0aNSLPxgWMGDESF+j7ooU/KPLwXL/n8M03CzDs3eE4sG8fNmz4Czdu3kD9hg1w4MAB3HtvKwx9513aUbSs+NTu3SewcMlaFgGYcv/rYuzU3UgVIqZ0FCqnlokkqG8mmqAFCvHf1F+ZiHGGIUUoNAKhJZDibFKs1zA/lygG1dJIUqn1+e+mmiTqZ42YOHFdEiYjKWFXdDz97GxigEpEnsF08e0TKPVM6xZ18fhj7dUYchvSZCAyGEXzqMWgm3kwTILw1JS2+uBsbaRo88IEiMNWuNpy1ll+slvfuf87G65MzBJpXrVFopGOjAS4ub9LwZ6pj8dew6XM0ePUsOzRyItEip9B3ghhwls0mnhjisY8yigEAUFAEMg5AoWEaGTf8cmffoLT5IkYN26cSln7/siRGPfxOKwlEXjte+ri3XeH4o03B1JthjD4eHvh1u1bWLXyD7h5eRCRGIapU6ZiwvjxmPHZTPR57DHlAflh4fcUwnMbs2bNJsLyF7Zv347rRGgio6NRokQgxk+YiPr1G2bfOXVE9mTJwgvZwWG5Jxk8uMjISNqpNyiyp2XW4m8a4dCEvxy+pONZ0MYWi1tNouQCiqniFLYGAxVpJNKhqJcZ0SgqpEN5Mii7lEsBZVSy1kPHXrrYOIMi0DlpOnHk9c9pYYsOycgJCnKsICAICAKCQFFDwG6IxugP3qcQp5J4of9LWLPqTyxasgiTJk3Cnyv+gLunB+bP/wpNmzVHjZohCPT3V8bY3DmzkUhWbKeOnVRhv4+JpMyYMR3vDh+ujIEhgwZRBVtPzJkzF6tWrcJO8oZcunIF91FRwPVU9O+ZZ5/FG28MTJnzrMOn9HSy5gaGbizrO3pOZGTH4MzF6yhOaXgrBQfh3MVrCKPXKpUrrYzrC1dvKa9FSf/ilC2LdkY5fCsoELfuRMLfz5OMc3ecp/OrVy1LVbUNuBMaQYL3krhM55UtHUjXu65CbapXLoPzl25hwQ/rUK9ORTzVpwPuhEXi/OXr8HBzR0jV8rh6M1Rlp+Lzj544T9XHE1GxXEkEBnBdk3RNV5prpm6unwNOiRlGRJG/M9FgjQaHCKmrpmSc0nUSmhenYJppjISPKpBGRnAB8QyT98KJ1oORxMZp/U32TTSYZJIXjoB19+BaGfZb40Rfo5x+OJaqg2fn0bh73jglNVewt5/ihAXzXMpdBQFBQBAQBOwJAbshGrNmzsDx48fxdN++mD5tOnku7lBY0zvYsnkTCcNvkSHoSWFRFykrVWVUqVSZDO8ruHDhAnksbmHy5Ml4e/Bg5QX56ssv0fuxx3GDNB4cLnXy5EkMJ+KxhbJWnaMsVR06dUZ7Epa/SVmqPvtsFirStTh0St9xzCxWPiUMyky0yUZU6vFEH8igfnfUFzhw6BT8/IqjU6v6+P2vHSo8p2RxP5QJ8sPafw6gZYPqqBZcDis270Qi5eR/qnd77Dt6Ft3bNEZoeDTeHf8NNv8ykeqDXMPIid9gypiXMXv+72hWNwQbtu1XtRZe7dcN8xatgSfZpU/0aoN+zzyIrxetxZwvlxMR88NLT3XBtz+tR3F/H8yb/BY69BqOUhRuViukIiaPfRmuSoBq3lLDH1RAlskLkdPFroooUkVwxoVJBpMNJhrc59T6GXoGKNsTDd0A1EklG78qfMq0026JVienmGR1fPr7GYyJqsK9ViMl94TPmn3M7bV4DBwuVZR28HnFMtFQ+iMLm14vxJ00Zvbu0bFwyHKYICAICAKCgIMgYDdE4/btm/j4f+Motj8SLZq3JOM0EX9RuFO3bt3IWHHBk089gRnTP8P169fogz5WCb979OiBuXPnoFr1akRGbqpCbazX2Lx5szLU3h02DH+tW49NRFZ69e6tCEs1So/btGkTDBs2HCEhIRg06C14e3tbIAbXDfHU7+mNwX17T2LYuK/xzbTBKF+hJN4aOQ/lSgRg2ODH8OjTY+FMWY8iYmLRumEtlClZHL/8tV0V8/YkUWh4TAyGvtQLG7cdwMGj59C9YzPcU6siBo+Zj3r0PTomDuFhBrz9cg/06XU/omKM6PX8GJQjHHr3aI2HH26Nr0k/sm7tLhTzpfEkJCD0diQi42Lx4TvP4n8zF6P5PdVx+sJVfDXtbfj4FcuAaPBLmnGbW4Ob9QYRJLpnkqF/aVWuiZSZPBpKi6JuY3uioY2Ps2FpxdHYm6EUMwVg2GeGMReEM7K3qwD6ZO33RSYZbnqlSWtfvACux3MSy9nCTF66rLqgtFZ0PK81T/Lo2DtxLAC45ZaCgCAgCAgChRwBuyAauunO5CKG9BO+fn7KBuWdcT/yBLDBmpMWER4Bdyp+5UlhU2zMsa4jgMOt9PjwXGgXU05R1h99sehaCatZhq2169fu4MW3p6Nz6wYUKuKOw+SliIyKw4OdmmHB4nXkafCGczEPPPdYR5w/eQXfLvuLwph80fH+BphJHovHu7TCxl2H1c6/X3Ef9OrQFFsPnIQvjWPvgVMoXyoAFSsEUVhVOYTUDMbYaUvgRjurT/RpjwEvdMf8xasxa+5vePLRDjh7/ir2HDpJepQ4PNWzHVZs2IWIsAi80a873npDq56eKgvnrFY8Lj3Jpp7hKieoa8eyCJwzhbGXiMehh06xR0Mr1KeTDB012+7aqxh5InZs/KW2wqe/SVCF4dKSjdySv5zPYs7PYKOaCaVGILVMc1w9WkvdWrRabByJ94loZJ2BSSOw7DFzp/Vm586pojWBMhpBQBAQBAQBqyFgF0RDjfbGEiB8FW3/udNuPBssvBVIWZeIfGimKKdU4s9uzSg0D1xI2SnUX9TLaJPlo9Lr8u9KaGuiCyqrkxEo1ghO5YdYBLZGKciYUva4no7UZJnrV6Zft2w5gKUrt6BS+VJ48uH2WLxiE85euo4H2jSBO/Ulnsb1SLdWOHDwDFas+4+8KV50XFssXb6V9vkTEBEZhxqkzzh6+gqqB5dGkpsz7m0QgmV//IsHOzTBkt83IYYM0Fee7oqf1v6LOzfC0br5PXj8kTbY+M9+3LhyG0881gFTZv8EHwo348rioUy8yPCvUj4IEWQk9Xu8g/KumO+Yp6VMpkLvOeAAutHF3gwO/Unr0Ug2pXDVq4Kb5jMPWhCLJk0tF63+CK8RrTCa/Ri+Wq0NAxnwWny/vTR+dnm9Md5FsenFFtUqzjRDGBfic1UVtMWTURRXgYxJEBAEBAFBQH0OkqFleTBxAWKWdO4DON2aRMSARbnsMci4M/qHttqNz+KYbIedFAv494BTjeUWjTpFt2AiPOZOES6mZ2lFhoycKemN/LQdyvluO8eQ8y5q2l17i4apkTiVLpdXT8o/Fp3MHqnw8HB1rE40eL64mrKedUrtdqdc1xbWs2bwKR2GPVnrJsRZ+G8wJKhQQvYQZbuuLZqp/DiI51Xb5VeEjvQItpjd/BhJdtc0GBOITCdmcpjJk0EYsOdMmiAgCAgCgoAgUJQRsAuioYxvAxXQS4qi8H36oCZ9gebBMJkqOlfi3znkRXMraESD4zX4HNJxUE5bbS7VBVPPVb+yV0PffWQRNx/k4kNK1fIWzr9GEfYfOk3x2YkUiuWL/YfPkjHhhk7tGuHvnUfgQ9mert4Kw/1Ui2LH/pPw9/aEkfoXUqU8/ti4nbQYnuSVaKqOrVujIq5ev42AUn6UIaoCCeEv4u9dxyjkygU+VHywRrWy8PMphvOUbYpDtA6QbqNquSAKw2qODVv24tjZi2hcuwbKlA7Apv8OKIfNA/c3wuEz57Fg4ToEBfih2wMtcP7KTQSXKakKg5UrG0A4uCD0ZhjCSPNRrxYVNLxJRQxpPJdvhOL6nTDUqlwB7e6vnxZDCxHSCvVFqh1cPeNUEnWM0eamVQRnr4ZOt/LXFOUUomz0aoQr54TNwmHn82EspAeRjXhVaT0vGcHyuaMKY8abn4mi3LiwpZFE++mbLn7XvDkFlU2tKCMvYxMEBAFBQBAobAjYB9Fg3kA256FDh0jwHIbW992ncOTdXI6p183RBCIg0aQ58PXzwcGDB1UkeP36dem1GJw6fRb169XJNEyBjbTo6Fi1u+1FtTdy3jTj+JNZPyM6NBI9H2yNcVN/QBSFIi1fPAZvvDcLgZSadtW/+/B2/0exZsseBJNQOyLegJKUTvYa6TeiSQjevGkIfie9RK3KZZEUl4iODzTFM7074LO5v5BmYyN6dWyJk1duoFaVMqTFKI91/+xThtuNi7cRSSFJ9zWpha3/HUKjetWI6JyjcKhSOHrxMop7eaFJsxAlJHemqLDG9PeVG/5DxbKl0KF1I/xB2a+MhEGre+vg2MHTOH35NurXpoxbXm4whsdiz8nzuKdSBfTo2hI9Hm5lMsxzRgRYpM8aDZ1ksFeDtQbsH9F0Nnw9bedb/znn85D1Gbyjrgm9uepy5sZeYdY76CPUw74YKyYbTOTYO1QYReLcJy6botIEM403aXKsPb+F4XrxNAdM/MybGq9J/1MU0vgWBpylD4KAICAICAKFHwG7IBo6jOM+/h/27t6NwUOGqFCRLVu2onKVysobweLi8+fO4/ixI6hQoQI5MhJRu849eOrpZzBtymQcPXJEZZx6pFdvldp2+3/bKK2mpyIefOwJSp3LRnCt2rURGFiCDDc2Fozo3buPEpxn13TTeOrnvyGc6lN89P7zdI8j+PDT77Bi8f8w6MMv4Eu79TuOnKGCgh4Ij4xF28a1sPfkBdJDAN/OHIZjJy5g3IwliDVS5eyIWMRQiNPYkc+hz0P3Ye4Xv+OrpWvQulFt3A6PROO6lAKXyMb6fw/Ag4y3s2evUZEvwNfHmzwlPpgy8RW8PHA61eW4Bm9fH3iScX1v81rYfeAcrpMXo35IZRw4dR7urm5o27we9h49ScUKw3CHxPat64Xg7DWqx2FMxjUSyndpWQ87SDNS3M8Dj3RpjX7PdTVL4psdMql/57Ap1mcwmXOmQbPxxWlA9WxTmkdDb9bb8dXmWNNiaBl+KGwnDUeyV29GCuVQxIxHYSQDN57Im15f3vLZyd8jea49PTnDVNHUZWjoaeuI4Y+jDYZU75K29lStkBwmrsjfWZGrCwKCgCAgCAgC+YuA3RCNG9evY+jQISpF7dXLV1CDUtaeOHECwRWD1cf7ESIS/V54iQrz7cKVy5dUiE6Le+/Dyy+/jHfeIUE3hU0dp5oZ02fMwtnTpzGP0t4GBgaS98JLpcMNDg6mDFARKi0utytXrqJmzZp49rkXyBPQVDMjstiF1XUUU+b9guW//Y0Bzz2oQpMGfzBPGbbXbkXgQco2tX7HQXTv0AxTiTh0aXEP7pBHo1RgcVy+cF0VEWzetLYKq+rcvC6mLliBMSP64elH22L2vN8w+/uVuL9xHfhQsb9jpy6qXflmTUJwg4jHrv+OIbhCKSrM155qZfyORvWr4vDxC6hSoQwOnD6PAX27ok/P+/FY//EIp+J/DepUxf7j58jwcUanextix4Hj6NmDCM2ClWhYvSIu3LiN5596AKMn/4Durevj332U3crPG326tsZLL3ZTGak0W90yrwZjZ16PWZccAAAOeElEQVSoj1MSsxdJaWpUtinzjFN8XesRDf0R4nt4kbGr18TI30erIK7OGggq7EcEOcGC9Kq27CFPszd5xzirWNFu2pZDbFw8zQExDo7ApGfMg0iGSxoiXbRRkNEJAoKAICAICALKSrQXMTgThytUtbt06SBs3/4fyS6cTSQhTtVgKE6VtIODKyKMUt5evnKJjC0D6RPKoVnzZli/bp0Kk4kkj0XTps3x/XffYe26tRhAJMTX11d5Q3zoO6fLLV26NELvhKJUqVJUtM4NZcqUUYREb9mFfBw6dg7bdh9HaUpL+xARjTNnr2Lj9kMU6lQBtWtWwL7DZ9CSPBlbdxxGEBXOM5I3pXrl8lizcQd5JrzwQNtG2LnvFIUtVcJ+8n5Upgrf1SuXo8KCF/Hv3hOq5kAD8kacunCNUtPGKt3FqUtX4O3qiau3Q9Gifk0cPH4eR89cIo1GVZSgsKwrN+/gvpZ11BD+3LRTpdkNpOJ8bkSArpIeoyKlxXWmndbatSoRxrcQTzUaIqjqePNGNbCP+uBLnp/L5KW5RZXFQyqVRet76zLtsphk8H3ZA8VEQ09pq71mKtJHBpguZNbE/NYzRs3ni3UoXK+gqDcmcGzoFqbGNjaHJFpGSwtTzy3riyYT07PNsTSMMqkx0aABu9KzJZmlLMNRjhIEBAFBQBAoWgjYDdGwJuxMWphUlCtXTukFLGnZVQZXZkY6j4cWK3/31bMmK5oBb27GZ0duMu9/atot/ol9EFmZ8JZTh5wXsGOvUTSFZWnVwDVvBu++q2rgpkJ9qcaY9YiGjo0K3eHicEU0par5GuB1xzU2NHF44WhFnWikxV977oRcFI61J70QBAQBQUAQKDgE7I5o6EZ3ZsZ3Tl7/f3vnotymDkXRpEnTNvf/f7QzzctJfM+WOEaWhRE22BgWM540QQhpCXe0Oa9S29q/FeRDEAjx8C17kgUozXRleZZiQb/YdNuk6w1h7fcxC5PHQ/vPnWjZqQEvp6fEuXHjH1TNLgNXlCtKrBuH04gOZdTaPtjtdWPd2zb7zfmYttZSpLpbVFBJTbtmViEFrPWxVWG9Ac+tF+qTsJP7jN74BpGx5zoVg8Fr3bEG3D40lfvKsmMEWiLvZpWKKVaHrNJQokPab+/+s9gkryvBJnwIO9pCAAIQgAAEbpPAzQmNFHOVKEhe0++sEs0WfOzNTqylYdt7EwvxaDfjae2JGN3gNcMzO0LjgmHdhOw8OhJtEQTDLqtQa7Bo2jWuG1EbRGtKI2RCX01HGl20GYSTzV60HYfPQ/dqpVIcTbxlWu+87sGX25RcSWJ2qVgMMGQMU2xG47se12M6ofH7t2WaCvevt93UzW5+rWItB6VzTlP3XnOc2xAfE9efAwIQgAAEIACBNRC4aaGxhgVawhyVdjgt1BcrWcttKgaCe7apY/EZrag8TSRIw/yx7FzLDQTff1LkOqXUwfOxaFjWJStQp0rYHBCAAAQgAAEIrIMAQmMd63zVWaq+w9+/f5u32bLIRJcpBaDHbFNN/qq9QPBonZEI+WGWlSBGlKbW4g5kGfmWJcaOIfEr/z2rqvxcXImmWxJJsTcLBp9TjIZmqyJ1Sy/WN92q0jMEIAABCEDg9gggNG5vzW5uxC8vL3f6yG0mxmY0AiOJ0VDsRxAW9lE7pQQN4RuhIOO+OJC4eLfKy3INSkWKu8algNqYgLsQI7CGQxxerY6DJWOb1fHjwdIL/5LYO80qNavJMBgIQAACEIAABHoJIDR6EdHgXAIen+GRIXJfktiIqW71sX9LXIQ0t7nFoWtTur372HxbNWzFIbTRI11j1b1Ux2ENh4TGvxcVjJvXIeGoon2xngRiY16rw2ggAAEIQAAC4xNAaIzPlB4TAnmhPokNiYtHq0j+YG+4PfNU6kJVBzCGtG+C2Ng0QerdV+peitFYw/FtQuPlQGjMYWOvFMNPoaYNQmMNTyJzhAAEIACBtRNAaKz9CZh4/pvNJgSCS1AotW2wXgRLRvzpcRgaxqnxEwp6fjNXKqWyclep/Wltg7hZi9CYY8G+uB5bi9N4tDiNuto1Ez+adA8BCEAAAhCAwMQEEBoTA1579/uF+lqhEYK8RxIaYiyxodoRsYzIoftVrAq+Dtcp1c9Qets5Ho9mWfq9EsvSHPkzJghAAAIQgMAlCSA0Lkl7hfdSoT5lnZI1I7VkpEJjP+vU6ZC+LPr5zYKgo9hI60es6016LNY3s0hw2TNsYRSD8/xHhftOX2euhAAEIAABCEDgNgggNG5jnW5ylNpYKq3ttwmAmEkqukuln9R1aoxJfn8pI9XH3Zdlt0ortccaDutw2ZHY+jQO4x1etvE8deCpiGPhvlgykgMCEIAABCAAgeUSQGgsd22vPjPVu5DQSC0ZeWzG6daM7uBmBUO/v38mdSS2oX7Dz5UUi3t9fTehdc7ytzVMXBDISiTBqE+0GA2rYZKO5tfTQ4jV4IAABCAAAQhAYNkEEBrLXt+D2flb5b5CdzXt+vpQIPi/f/8OAsBLmaZODQRPJ5iOR5thxSkoXkFByM9/nlbxFl3zjjU0+i0ah+sXr/lpWaEkBLxie8pYgeb6bCwmRvfK++h7JtRXjJdBaKzsvx6mCwEIQAACKySA0FjhondtznMUNZvGY/gUCC6x0eUudVgV/PzF2BMb1p3qbGxt061MRyr+d+6czh/htD1IYLxaVfBjxQvLI1BmrntzL2vdmo6x0n0+JTisaGJ7rzrXKj0Pcp8iTmPaZ4HeIQABCEAAAtcmgNC49gpMdP9LbKh1j9adZhs2nKklRK5TMQB4Py5DU3arhv49hjWja/OsOI1LsJhoGQd3K2vD27tn39q/PLdSySKhKt0K0Faw/tMR17IuhnJT+/qUheOzvhK56ZFnExoli8ngCXMBBCAAAQhAAAKzJYDQmO3SXGZgLg50t9K/o09+FBR+Pm2Xj9KtFB7knf5Mz01tzWjHNYdCdZdZS90l1BQxoXGY4vdQdESB8RCC5N26cKook2iRsPwwC4c9Kj3izgr3WYrbRwLCL/dgcCcIQAACEIDAFQggNK4Afcpb5i4z+v3T3jbrcLHgoiL93c/72Lyf3NqQ/p6fcyuFWzFy0aG+07/5vaazaBySPnUjPeWajdm3LAtvb5+9ViJV55YVQ3Ut+ta8a3zRInIoYL4s45ViOGRdiYcapTEj2yBulAmMAwIQgAAEIACB5RJAaNzA2uaWBBcB/ne9SU6FRG6Z8A1+rXg4Jia6xEGaPSrPJJWLiymsGTewjBcZoiwKH1ZHI9YRaQ9f+0dLMfxkWZ8ukV7Wg8b10wspbrffQQTFSu3rKKB4kYXnJhCAAAQgAIEZEkBoXGhRSpYGv7XOeTyDrAwuGvQzFRnp79qspcIh/b3k++7nS+lkj1ktuoSFi5fS+S6hkV9T+v1Cy7HI23imLblP5YfWROl9f5qr1KWDsFXTJFg47OPZsCQ0lAmMAwIQgAAEIACB5RJAaIy0th7H4CIhDYyWeChZHVKhkW663fUoFxLpUHOrQyo0jm3gS25KXUIj79P77btXySLSJX5Gwk83DYHXVxXri0He8diGOAylq32wmIzwF1MkU7qr7VvOfBz3dwoc/wwxHDYmGw8xGjy2EIAABCAAgWUTWI3QqNlcpVaH1D3JN2eeYcmtDl3B0TqfbuT83n2Wg754iHQONYJhqOA4pX3XNX3uV1NudJf9lT0+O1UFl/Uguicpk9SPxk3qekHxNd+9Na8Zc4cABCAAAQgslcDihUa6ySm5KLmISEXDsSDp0ga6JCT6REW+Qa9p7w9hTdu8TZ9IOSYy+s51jSv/0iAuJv5vRC54shpYzM6jpRRWFfbdcT2d0Q5hYkvKxHTpHgIQgAAEIACBgQQGCY3Sm8lrvK0sxS24YMjTsebWB980p65Nfm0apFzaXPdt8HMRUmLTZYnI23Ztyo9t1k89VyskhrRDZAz8JtIcAhCAAAQgAAEILIzAIKFRM/dThEceKJ0GRufuSV3uSi4W8s3wEHHQJy5q3ZX6+nGOY4mJoZaCoe0RDTVPPm0gAAEIQAACEIAABFICowsN77wre5LOd6Vj9Wt8I5wKEP9bSTiUNs4KPt4PSm2nXSsY1K7WKrEHtSOtT98Gv+98ScB0Pc41fU1xLV8vCEAAAhCAAAQgAAEIhH2rbaTTSlo7Kr7BzgOkffOdF4HzdiWBoU7z/kqxDvnGviseopTBKN+Ep2Kl1E+fMJjKDalWANS2QyzwRYYABCAAAQhAAAIQmCOBexMGQWvknzzDUhrr4FmVajbzxywROZCaGIfSW/2xXJB8POeIjNL4phAD5wqROT6MjAkCEIAABCAAAQhAYDkE7j8+PrZ5AHUqOtzK0GUx6LIM1Lon1QiHkrtUXyzIOWKhdhNf224KobGcR5CZQAACEIAABCAAAQgskcD9ZrPZCQ0XGJpo7jJVettfEgA5pFrBMaZVolYA1LZDKCzx0WdOEIAABCAAAQhAAAJTEri3WIsgNFxcpGKj78Y1QqNksUj7PUVg9PVZ03/f3ErCqvYa2kEAAhCAAAQgAAEIQGDtBO4tA9QuHrwkMvJY8T5hkGd6OseFaQzBcK7VYu0PCPOHAAQgAAEIQAACEIDAKQSC0PALh1gzaq0K2uincR5dgzxHEJxz7SnQuAYCEIAABCAAAQhAAAIQOE4gZJ1KhcapwLoyUNX2h1ioJUU7CEAAAhCAAAQgAAEIzJ/AntA4JjjOFQLnXj9/lIwQAhCAAAQgAAEIQAACEHACewX7Omr3hbYIBR4aCEAAAhCAAAQgAAEIQKCWQGdl8NoOaAcBCEAAAhCAAAQgAAEIQCAngNDgmYAABCAAAQhAAAIQgAAERieA0BgdKR1CAAIQgAAEIAABCEAAAggNngEIQAACEIAABCAAAQhAYHQCCI3RkdIhBCAAAQhAAAIQgAAEIPA/yRmi7heuhqsAAAAASUVORK5CYII=">
          <a:extLst>
            <a:ext uri="{FF2B5EF4-FFF2-40B4-BE49-F238E27FC236}">
              <a16:creationId xmlns:a16="http://schemas.microsoft.com/office/drawing/2014/main" id="{6C987803-A4A7-4271-A684-88EFE29D24FA}"/>
            </a:ext>
          </a:extLst>
        </xdr:cNvPr>
        <xdr:cNvSpPr>
          <a:spLocks noChangeAspect="1" noChangeArrowheads="1"/>
        </xdr:cNvSpPr>
      </xdr:nvSpPr>
      <xdr:spPr bwMode="auto">
        <a:xfrm>
          <a:off x="0" y="18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120650</xdr:rowOff>
    </xdr:to>
    <xdr:sp macro="" textlink="">
      <xdr:nvSpPr>
        <xdr:cNvPr id="4099" name="AutoShape 3" descr="data:image/png;base64,iVBORw0KGgoAAAANSUhEUgAAAxoAAACXCAYAAACShi3JAAAgAElEQVR4XuxdB2BURRP+0gtJSAKEGjoEkN4FpYMIIgpYUbEgVkRAQVBB+KWIdGkWFBUpKiqCSJOqIr333jvp5S7tn9l3L7mElEtyueRysxqSXF7Z/Xbf3Xw78804JSUlJVMDf2XUMns9w4PlRUHAhgg4OTnddTej0ahec3Z2houLC/Rj+Lv5zzbsptxKEBAEBAFBQBAQBAQBh0TASbEMaYJAEUAgMTERsbGximAw0WBioX8XolEEJliGIAgIAoKAICAICAJ2hYAQDbuaLulsVggYDAawR0MnGkwyhGjImhEEBAFBQBAQBAQBQaBgEBCiUTC4y13zAQH2ZjDRcHV1VQTDnGjohINvm1HIVT50Ry4pCAgCgoAgIAgIAoKAQyMgRMOhp7/oDJ7DpqKjo5XWiD0a6cOnhGgUnbmWkQgCgoAgIAgIAoKAfSAgRMM+5kl6mQECTCp070RCQgKioqLU7zrR0MXg5loN8WjIUrIdAix/S5uwID4+Acb4RLVO3d1cyfum//3uxAa266fcSRAQBAQBQUAQyB8EhGjkD65yVRsjwPoMJhocNmXu0UgvCheiYeOJcejbpSUaiYnJiDMYyesG5Xnjtenu7gI3VxeHRkkGLwgIAoKAIFB0ERCiUXTntsiPzNyjERERgfj4+GyJhugzivyyKLQDjCdPhsEYn8bLwRmaPdzdaN06F9p+S8cEAUFAEBAEBIHcIiBEI7fIyXkFioCelZmJA/8cFhYGqgmTIdHIKPNUgXZebu6QCMQZ4pGQkJR27JyCmV7x9HQjD4eETznkwpBBCwKCgCBQhBEQolGEJ9dRhsZC8NDQ0JQifeahU+Y6DfNaGo6CjYyz8CAQE2sgMpzaH3OPHJMMT49UsmH+t8IzAumJICAICAKCgCCQMwSEaOQMLzm6ECIQFxen9BnmInDzWhq6GJy7LqFThXACi3CXdMKQRF63WCIaycmZey0oWRo8PDwgjo0ivCBkaIKAICAIOBgCQjQcbMKL4nCZZDDZyEgIbi4GF6JRFGe/8I4pbVa0JCUET5+Fyrz3fLybm4vSbLB2Q5ogIAgIAoKAIGDvCAjRsPcZdPD+s3HGQnBOb6sTDfNifeahU0I0HHyxFODwWQQeH59On2HWH11rBCQR2XBVZEPCpwpwwuTWgoAgIAgIAlZBQIiGVWCUixQUAqzPYCG4Xj9DrwquEwxzIbgQjYKaJbkvezM0IbglropkqrHhTqlvJROVrBxBQBAQBAQB+0ZAiIZ9z5/D955T2oaHh6fRZzC5MK8MrovARZ/h8MulQABgz0RsXDwJwbmuRsYt1aOh/z1ZicNdzWpsiIejQKZPbioICAKCgCCQBwSEaOQBPDm14BDQja6YmBjwl3nYlC4KN68ILiSj4ObK0e/MaZdjYo3kdXNW4VCWNlVjg8mGS8aeDSEeliIpxwkCgoAgIAgUFAJCNAoKeblvnhFgQysyMlIV6jPPOKV7NIRo5BliuYAVEEhISCQheNpCfZZelsmGF6e9zYRsWHodOU4QEAQEAUFAECgIBIRoFATqck+rIMBEg+tn8Pf0GaekfoZVIJaLWAEBozEBxvgEupIl+gz9hslKd8ThVi5EMlRBP0lFZYXZkEsIAoKAICAI2BIBIRq2RFvuZVUEjEZjij4jfeiUpLW1KtRysVwhwGFSTsqbcVdFcAuup4VGcbhVkolsuEuNDQtwk0MEAUFAEBAECg8CQjQKz1xIT3KIQGxsLKKjo1XYVEapbaVQXw4BlcOtjECyKtDH+oycaDMy7oTmtfNwd5Gik1aeJbmcICAICAKCQP4hIEQj/7CVK+czAhkV6ktfEVwXgYsYPJ8nQy6fAQLJoOzLVEwyHkQ5comQfh6HXWkF/dzdpKBfLsGU0wQBQUAQEARsjIAQDRsDLrezDgKcyYcL9XEdjYzCpqR+hnVwlqvkBYFkSlSQDC7WZ63GtMPD3ZXIhou1LinXEQQEAUFAEBAE8g0BIRr5Bq1cOD8R0Av16RmmzD0ZemVwqZ+RnzMg184eASIZhkTEU9YpazVVb4Oqh3tS5XDzGhvWur5cRxAQBAQBQUAQsCYCQjSsiaZcy2YIGAwGldo2o7S2OtHgzuhkw2YdkxsJAmYIcKG+xESuCG7dxoFUqsaGq1QPty6ycjVBQBAQBAQBayIgRMOaaMq1bIZARvoMnWCk92jYrFNyI0HADAEWgGtCcOvBYl6kz5k4hjt7NqTGhvUAlisJAoKAICAIWBUBOyEanL0FKTnlGYEk2iXkIlbJlGfeSOkj6ZvKUu/q5goX2uXj151dtLz1/LPKR0+vx8cnIpFy2js5O8GddgTNRcKxsQbExcSjuL93SoEsvk98fBKdn6SEmK70xX1JTEhQIRFOyfRpT/9znnsWa+q58g20kxkbY4Cvnxfdl+OpuQ+8ww6tD7zLSYc7q37QNZOcUvrLfU6ka/P49P7FRBvB6Vz9/PS+affifvF3vk76+8fExMHX10thwi2B7htP93VSHXGm+7rSefwXCscgfOIJl0T6zsEZylNAeDnxf3RtdTeeA8Zd7aKmjtWqK9LCi4WHh1PK0IQ0Hg29dkb6GhoWXlIOEwSsigA/S7GxcSrzlDWTEaQlG07w5IJ+6vmXJggIAoKAICAIFC4E7IRoAH9t2INN/xzA++8+TUa9O0aMno/uD7TA2fNXsWbrXvj7+8IQZ0Sfh++HMdqAoycvYuhbveHi7IJt249gxapteP3lHhgzdRGFG7iTkWpEUkIyxg5/BiVL+mLc5KU4e/Eqivv64nZ4JHp3bYU+vdrgm+/XYO3fe1EywBe37kTgofZNUaN6BUz5/FcElfRDIhkRPj6eGDeiH9yUAe6M+d+txjrqk6+vN6IjY/DqM11x+UYort8IQ50awfh8yVqUKRVAJCERlSoE4dnHO2DQ+3PxRr+H0b5tQ9y+HY6RHy/AmPf7obi3J8Z++gMuXrsFX+9iuBMWgf5PP4DOHZuolTTu00U4cuoivpg6CMWKeRKZSMCUWcuw7+gZBPr5IiwiCk8+3AZt2zbAS29NR0AJXxVu4ePmgQH9HkR1Ggu3OV+uxOYdB2hMAVRcLB6tm9QhIx74Y91ufDbxVZQoURz7DpzEqlU7MfK9p1UWHSYhtmjmhhXfT9dnsPFmHjqlEwxzIbg1DTxbjFXuUXQQ4I0Ig8Go3hPyr1HaW9qQ8PBwV5sY1m7pn73cXb9gNyVy12c5SxAQBAQBQcAaCNgN0Vj60yYsW/03vvvsHXiS8T102By8RIbyol83o0WL2ujRuUUKHp/N/RVHTp7DnMmDaDfeGavW7cD8b1Zj3IfPY+yMH7Bo3gjEkfdiwFvT0KR+DRQnErFw2WbMHD8AdWpXwk+/bMGU2Uux9OtRWLh0PYIC/fBy/x749betmL9kDXp1aYU12/Zj6ZcjUu7JRbW4cYGtjo++h/5PdsZTT3TEuvW7EMhG+r6T8C7mTjJOJ6zduBvzZwyBK2WP4RYaGoXm3QajarkgLP58OHkVEtHnhbFY/PWH+HbhamzbdQSzJw1EcHBp/LbyH8SSB+ep3u1w5fIt9B8ylYrWRWPoq73R65E2+HLBKiz7fStmjH8dIbWCsWnLQZwnAtWxQyP07T8BP3z+HioQueGmkQWtDR35OUqV8sd7g59MGdOMOb/i488Wo9+j7TF5/Gv499+D+JJI1Dfz3jFbe/lg3WSwss0NHl2foQvBOeuU/rNeO4N/1+bDNv2zxsMo1yhaCMQZEmhDw3pC8KzQUdXDyUOp1ju7XNWyt+3a59vyc6p/6f11ph0LcbgUrbUtoxEEBAFBwFIE7IZo/EzG//LV/+KL6YPh5e1B3oE7KB0UiI8mfIvbodFoUKcyoilMoV3rBti5+yjt6J/DzAmvUfiRC9au34n55Jn4H3kIxkxZjE8/epHjsDBi3Ldo0aAmjpy9hAY1KuHllx5S5je314fPQf3qwVQQLg4c+NTv+Qfxx+rtWLr8bzxNXpOvflyLx3vcT2FYScqz0evRNqbwBSe8+e5snDh1AY92b4UHOjVH1cplcet2GEr4+2Hxj5swf+ka9H6wJZKcXVGWPAhNm9bEh+MXwJvy4xcjEvX2670wYOh0jH3vBYyd/APef/tJNGpYHecuXNd2L93cUSG4JOZ+uRynzl9H0zrVsXH3QUwd9TKefm0i+j/7IB7o0IyOv0o7/k4o5uUFcu2g57Oj0eeBVhTO5QNf8n48/FAr+JHXhYc8Yux8nL1wDR1aNaBd2Hi0b9cIm7fux95Dp3Hl6m30e7ITqlYqgy+//RNfzBpSYMYMz415ob70YnBzfYYQDUvfBuS4/ECA9RkcsmmrxmSDU99aO4xKJxA8DlUPxBTGyj/z+DjsUo1S+1PKMeolOpmzY6WQIFuBIfcRBAQBQUAQKBQI2BXR+G31Nnw5fRARDc8U8MZ8shC7KKSnWoXSiKJK0Y8/2g7nyfg+eOwc7eq/pvQF7FXgcKZxo1/Ey0NnIIAM7ytEVBrVq4ZJ/xuAIaO/QPvm9+ApMqbZM8FeiZETFqCUjzd5IJzxx8p/UbpUIMJjYjHw1Z5wpd3yDyZ9h2YNaxLRoPCncqXx7pDHyajXdtGZnKxY8x9WrdmOYycv4b1Bj6NXz/vV335Y+hemf/kbnRuiQqeqBJdBn5734eMpS/DhkKfw5nuzlLG/ZecRDCXCwa9/N+ddXDh/A++P/RrGpASUCQrAtI9fwdujv8LTvdugVTPq+8sT8PHIfhg3dTEmjumPqLAYjJ74LaIodKtylfL46L1n8eSrE9GwViV4eXqoULCBrz2KkuRt4fb+2AX4b/cx3FOrghKwPvNYRxwhsnaZSEbHNo0wbtpi9HmwNQ4eJ08RzUGSwkkpOGy6kNlw4foZ8RTepdfP0MmGHjKlfxeiYdOpkZuZIcDvI7GxmnbMFk2lvaVngx0abNjzl4sFbgS9kKCugeO+Kt2X8kwwadD0W/y868Qh7Xgse/49PV1pk0Rqf9hiLcg9BAFBQBAoTAjYDdH46ZfN+H3tf/hy2mB4ermnYMjGd+vWddGtY/OU11hX8deWvfhm9jtwox0+/n3rtoMY+fZT+GjqQvJ0vI6B73yGBnWrYdjgJzCc9B7RRCJmTHxdkYUL567jhUHT8OHQJ7GdjG8PElO/+FxXur4TibGLYfmKf7Fk5SYKcxqZck+doCRQAblTpy6hWtXyJB53xYTJi3Du6k18PmWQOnbBD2vxz/ZDmDv5rZTQqeu3QvH2yHn4isZ2gDwIb42Yizi6zvIFo/AxnV8pOAgfvNuXSE8S/t52CBOmLMJbLz+CYf/7GmXLlFC7mOcuXUe/Xh1xjTwnruQpmTjqBSSTofHHn9sxf/FqjH//Bbwz6gt8PXMIypUvZW4SqXENG/UleYiKY+ibj6f8berMZbh04yamfvwqZn2+HPO+XYEWDWth/hwOnSqYuGs2gsLCwlQf9doZQjQK01uK9IURYB1RXFyCKThRCyfKzzA+nWjo6DPhcKENEX4/M/dwJDGBYA8EEQeNXOg+XI1YmF/HmjosLyIa/JxKEwQEAUFAEHAsBOyGaPyyfCvpJn7CA22bgfTXaFS/mgr9GUMhR2cu3kKdasGIiTOgS+cmqEqGeb83p6Ee6S38KTRo9aY9+PCdvqhFxv/oKQvx7ex3sW/vCbz9/heYMu4VlKJd/RcGTkYN+nu1imXw966jCA4qgVnTBmLipEUUGuWPF1/slrIy/lj1LybO+hnd2jdTWZqKebsp7wDvsLPe4sWBU1CCdB21qpUnAft+dO3UFG8OeFSd/8OS9Zj77Uo82KYZKNEUKpQNRDsSgH9AIWBzPnmTMl75YAZpTD6Z+zP2bZiNK5duYhDpJxrVrYxKFUtj839H0JgI0vXrt+HnXwzP9unICaSwfddxLFvxD8aPep7CsL5DUCk/1KtZlY4/RESlFAa/0Qs9n/sIXVo1gg9h4kVpMfv0aouKdE1u7300H0eOnUerJrVIDJ6Ixg1qKEH99Zt3MJkwYlHr829MhpGyaS1bOLrAiAZnmmKiYU4uzAmHeZG+/DTsHOttQkabUwSMlJTBYKTsdjb2+GXUT3OnimX+h5yONuvj0+hHrHtpuZogIAgIAoJAIUfAbojGOcoutXnrPsoUlYQESrEaUrMS2txfH/t2n8Du/adUyAALL5s0rYUmjWrg9OnLyvMQQ4Xd2tzXAG1a1yMDNQJ7955E+/aN1a7e+g27SaPgo8TkV6/cxoo/tyntR52QKujerYXKbrVnzwkScXugVkglky7BCZcu3cCmrQcoy5VBGRIcf/z4E+0pNIDF3U44R6Fbf9K1boVFoSGFZ3V7oJm2m0edPHXqCv7+94AKT0hKTFYC7Pvvo3HsP4n7WtVXKWejomKxlgTsXTo3o4xW3ioUbOUf/1LGqWjUq1sFPXu0wkoaWz0iW5Url1FLjM9hfFq1qKfy0C7+eQNCKUtW1UrlST/CYVvJ+Jm8QvFEFPje7pSlpjMRoNJlAtX5O3cdw6FD5+gnxjcRIdUronhxH8TSGFu2rKOOOXvuqup/506U8apgHBpKn8E1NDIKmzIPneL+CtEo5O8+Rax75l6LONI5cRprR16DeigXv49KrY8itthlOIKAICAIWIiAfRANjg/mbfs0TYsuvnvHMDMLmGMEiI2orCxa7Yns8kHq4VB8W+1Dk+9JtSUyuIUKM+CYZqVbyKBxqAL3NsMsSKkX1O7JV+B+mq6T2Takup9239QsMxmNPxOs1PnabbJOwGkKojBdWmGh8LNwleXxMHMDjquBc9YpnWjo2abMReDmGo083lpOFwRyjACvV64IbksheI47aZMTdCE41xiSJggIAoKAIOCICNgH0WAxIlnC2UmPNTvYlPokjUGvvab+ns7QZ92DRg3SEgSNOJiK4FmQIlUzvjXDPSP6Y7647o7XNu+fJsDkgOnMd0M1BqJleuHjUmkC0xlnRajSEg71mxaEneU6NydXGR/IyHB/uZig7R+Z0NBQFf+emUeDeyREw/bzIndMRYCF0zExXD+jAB6QQjQRnGHai7wZjuzVKUTTIV0RBAQBQaBAELALomG+sc8VtTnd6tr123Hh0i31YR5C+gyuE1E6yF8Z0pxKdtWaHcrWvqd2FTRuXCMF3K1UV+LMhSukq/BCuzb1qVgfnUPtwoUb2PLPISIKXO3bCa1b3oMqVcqmnHf40FnsPXBaVdLmSr9UXlvdK4RS4Fal4wJJk6G3TZv348Ll65rBq1n4dF2qVk59Dy5bCu3aN8Tvf/yDO5SWt1TJ4ujYriGFaXmYRSOxx8WZsitFYdeek9i+8xhVPzfAm7JttaR+NWlYQ/3MVCM8PAZ/bdqrwonKli6lhTWZ2qHDF7B33zEl8mTtigdpSNZv3AsDZWxSH/78xRXTSTDajLQZFUnbwuL53RSOduT4+ZSq4YwHe054h9a/uDd6dG+tyIat48850xRnnDIv1JeRR8PcsBEjp0DeVxz6pvGkIzJQDQ1HJxoepANzc6P3vXwWwjv0YpPBCwKCgCBQyBGwC6KhW+DRUXH48ps/qA7FWlwPj1CpI8mUV8WgKlEmpbHvPEN1K5pR7YdT6NDnfRXqNPDZ7hhDaV/19vxrk7F8w3aUCfTHws+GKk0HNy5ON5aK07l5uJHgORED+3XFmBHPp5w37bMfMX7uMrhSJin2GiSTvoLtdDfK8HRP9fIY/tYT6NC2kTq+b/+JWPPPPjLanUnvwMSESUkS4g1J6HpvIyz97n3c22MIDh+7gKZ1q2IpZa8qRSSJCQEfRyPCgYNnMPqT77H9wAmqPs5GPiXapRu6E1noROlvPxj6NKpVK4cTxy/giVcm4CxVDm/b6B4sX/xRSp9nzP4FH81aQn1NxO/fjYG/pycee2U8wijDFpOfpAQO5aIfqdaGn6cXBr7wEN4iUfvo/32DWYtWk47DBYlUPZ31LLw5y5WOQ0gwv/3P6QUi0dAL9aWvBq6HTZkX6ROCUcjfeYpw9+LijPSs6CGQRXigWQyN6/d45lO1csdEVEYtCAgCgoB9ImAfRMNk1n464ydMm/+bKj7HiRLLU2rXRNo9vHIrnISXCQguWQLLvvkAUYY4dH5sBGV1csLrfbth9PBnUman/8Bp+H3jDkU0Fkx/m7wdIYiKiMUj/cbg6LkrcCWDmnwaKE+ejhULxyCIvSTUPpv9KyZ8uQxulJ++mIcHGfwuiDPGIyw2RnlA/MnDMH3sq3iABNzPv/Ip1vy3H170QVuWMlq5uXM6XiIaVNyvdaOamERZnNpR9fDDVJOiyT3VsJDqZJQkUbjeLl25hWeo5gX3x428IgG+xRBIxf5uUBrcCBJnx9N972tUG9/PexfXrofiKTr2HBGNNo3q4OfvPky5zqx5v+F/c35URGPZN6Pg7+WBvq9Pwp0oA4pTwb4g8qawaPXazVAYExPgRQUDf6DK6xsoNfDM7/8kouGG0lRvw6sYFfwjrpFAHoVKVPdj0bzhBSIGj46OVmJw87Apc5IhRMM+34SKUq85kQJXBE/RVxWlwVkwFt17wSFTTDakCQKCgCAgCDg2AnZCNIBTlEWqW99RiDEa4EmVsQf1exg9H7pXJYKfv2gtNlOdjOcf74Qn+7THibOUGelJ8mjQ3L7etztGDe+bhmgs37QD5SjUacG0IWhERGP9hr3o/+40RWDK+vnidlQMImlX8rMP+6NP77bq3FlzfsG4L8ijQYb/oGcfRrcuTRFBxfC+p+xOy6nyeEJyIloSafiNyMnzb0zBqr93o1wJf8wc8wrq31NZpYwl54aKWfYn473to8Nw+OQFNKlNRGP2MPJoUOE8k6xi/OQlmP7N7xR2kIzmdUMwctATqEAem5Onr2DstEU4cuYSZaxKwsThL6A91RB5bMB4RTTuJ6KxLBOi8QsRjeLk0XjyjUmUDSsSPdo0wbTxr1JxPgOmzFmGH1ZsRHI8MHpIXwrHisKUb5ajGOE8aeTz6NyuCZEqijknx4wzhUKUooKBtm5swISHh9+lz8hIBC7eDFvPjtxPFbijdxzO0sa1KRyppa3hkQx38vq6UwimNEFAEBAEBAFBwG6Ixvxv/sQH0xeq8KIX+nTAhFEv4c6dSPoKp3joeBJf0i49FdOrRHUwjp29iC5ENDiw6vW+D97t0SCiUSbAH9+SR4OJxuCRc/HD75tRumQAhr3YCzMX/o5zl2+hBxUB/HrmYI1okEdjPBEN3qWb8n5/PG4iILdvheFpMt73HTmnvA4/UpHAGV+uwMotuxBAqWl7UK2N0mSYJ1AVcBYx16xcQZGXNr2G4cgJjWj8QOeUVMa7FqbU7ckPsPfoWQT5F8fXUwejabMQ9TeOX1q9bideG/4ZYoloPNS2KQYPeBgvDZmOM1QUMCuPBhMNPyIaT1Ffb1Oa3weonsbYEc+qa361cC2+WbaOvEOJGE1FDSNJGzJlwQoidG7oRlXBq1epQKmDKe0tVSWvFlwWTzze3uYaDSYaLATnZh46JURD3sQKAwJcCM9AmaYS6PlVSSEcUJfAY2a9l5enmwjAC8OilD4IAoKAIFAIELAbojFl5hJM/mq5qno99cOX8Fjvdpj7xQrMWbgSniQ65MZ1NMa+8xyq16qADr2G8wY83nymOz4cZu7RmEqhUztRhkKaOEwokL4/1n88Tl+8ilZU9frXhR+h3+uf4s8tuyl8KhDf0zF161UlorEME774hXQSzpj8wYt4gjwnuvE/fPRX+PqX9fCj8Kl5497ETyu2YuWmXUrPERMbRwSD9BVkfrAI+4HWjcjrMEp5NI6eOI9GdZhoDCOioYVOnT97DY+9OoGIzk3UrRmMRXOGowzVutDF15cprKo7EZGr4ZHo0LQ2Rgx6EgPemZkh0ZhN1bzHzl6qQqc0j4YHEY1PEU4eG28vN/h6e6tMv6FR0dQ3I4WDueG76UOoivphzP5+JXlU3BBNnp2EBBKP0wiMCUa6Z338vmSMzTUaRvKosEeDSUZGoVO8q2oeOlUIni3pggMhwOls+f3H0b1pugA8+9zcDrQ4ZKiCgCAgCDgwAnZDNKZ99jMmffmrEi9/NLgvBjzfDRMoxGjiFz+pwnpuVCyPw4mmjuqPhlTVui15DFgk/tqTXTFq5HMpUzxg4HT8tpHF4H5YTAb+SSoE+Dp5NPjCfTq3xCt03UU/bcSC5RsUQRg7lO/1EGZS6NSEz38mzYQLPmWi0ZuJBpfkSMaLb1GoFBGLAB8fzJ/yFr5d+hdWbN6JYl6eqFWlPBn0nkq4Hk86iGZ1q2PEu33Rjvp3mIhG4zrVsYgqlZcwaTQiwqPR7dnROHnmMlU4L40fZr2LqlRhXE87e/zERTxMepIIIjAdm95DIvTHMWDoDJym0Kl2FDr143cfpIx16mc/KcySSNC9bMEH8Pcgj8abnyA8Jk6lxWV9BmeTYpG5L/1twDPdMPztxzGWKovPXboGHkSUQsgDE+jvS4L0RCQRUapfuwZGjWDillG9jvx7knR9RmZCcCEa+Ye9XDljBNi7yuSC9WH8fDt646J8nuTNkCYICAKCgCAgCOgI2A3R2EJpaZ8e9CkJvJNQo3wZLKCMURwqdY0qea9aux0zF6wioz8RU0hX0bBRNRJbj1D1JVrWr44Fs96Br583bly7g6dIDH3o1AWUDQzA10QKpn/1O9Zt2wd3IireqoItEZbkBETRTj4b6PVqVMIfS8Zi1uckBp9HGg0nF0x8rx+efrIjpZw14vc//8P7k75HREwMKpcrhbVLJmLQe7MpdGoHeURK4Ntpg1GfKpUnkWidi/25MPuhr3bk0Th08iIa166M72YMRVBpCq+i8CQWYPd/YzJWbN1D6WidMfC5h/H264+SoJyyYRkT8P7/vsZCCvPiMAXWn/Tt1ZZCtz7Fueu3EFKhHH766j2ULltChZMNGDRdjY1YAnk0PkAxdxKDvzkJNyKj0LhGFfR56OZjfxoAACAASURBVD4lUHd1SUaL5rVQs0ZFiq1204jGktUqdOrLiW+hE6XGTeLdWg4Kob470Zet09tyWlv2aqT3ZjDx0Otm6LvJjr6rLG9v+YgAEQoOk2KCkUAbEcpbyc+DQxMNbfBeXiQA5/zf0gQBQUAQEAQEARMCdkI0khEdbcTzr0/G1j0H6cPMBZXKllZicFf6kP9j9U6cvHSVjGYjpnzQH10pxe1DT4/C2eu3ydPhjHbN6qIJaTE2/70fuw+fgMGYSNmfauEjSofbd+AkCiWKJZLipDIvKYuBdvndXSjOmD40yY7Fj7OGY8++k/gfhSE5U7apBjUroWL5IKqDEYkd+08iLimeUtcmYshLPfDekKfx/KufYvW/e+Dv44vHqI/l6Fg2SriORmUSdT/crZXyuJw4dQVBgb6U4rYGCShdSDBuRIvGdVCavBtvjf6c+AGTABd0oHS29e+pip07j9L4j5BnJBklKRPVDxRWVb9uFTw5YALWc5YrIgn1iEB0at8YR4+ew/p/9iOWrhkcVBK/fTMSN2+G49mBU3GNxOCPd74Xs6cNTPMg6D6Kj4hofL6EPBok6OzZtQVq03hZv5FI9w0I8MGzfTqacLJNVhnWtnDYFDfdo5FV/QwhGvL+Zj0EtKeC3xY4xbTSKtF6ZKLv6HUydIzZ2+pBGyQsApcmCAgCgoAgIAiYI2AXRENVu6YP+/0HzuKd0V/iwMlzRAJ4V1FL7+LiTmwgnnblyXsxc/wbqFylDL7+djXGfbYEsZSlKoHSz3LYkhsZ8y50nWJe3qSleE2llx03+ye6lgsebtsED3ZuigRjEqWwdaYsVoewdO2/KpXsa890pSxVAVST4kfaUXdGPImiyXmiQo445MqTPmCf6H4fRhFx8aWCdn0HTKI6GnsVeYil86mjFKJERIL68mDrJli2cBRa9xxKWaQuE5Fg7QMX9EsiD0kCelA/viQvyDc/rMH0+b9T9qsYGiHdk0iKOwnRuVagHxUbHPnmk3jhmS5q/OvX78agMfNwi8Ku2Mg20j2ZoDhTrl4P0rR8SDqO/v26Yfv2w3h+MBENEtE/3qU1Pp85yLQWzLdjnVQdjTmL16o6GrHkGWFvBpOvBPJ+cHHE3etm2vQpMi/Up3s0dKKhh0zxd/3Lpp2TmxVpBJhQMLHg95pEjo/KwHPhiMLv1EknATht9nD4qhD8Iv0oyOAEAUFAEMgVAnZBNFLiEsiYvEJi6MXLNmIdVd8Oo6J9vKdevHgxdO3QAk/2aqOE09ySaffxz7U7seiXjThNAmtVx5qM+dpUyfuZJzqgZZM6mDBlEfYePkvCaHcMeb03WraokwLiwQNnMH7GUsSQcDqERNkhlctj1YZdWtiQyeuBZGdUqlQanahQX5cOTRUJ4fbxJz9gx95jitjwMSqbFBnq7BVoVj8EH4x4Bm+SgJvrZTgTIdD9AgkU6928cS0Me/sJVaF73V+78PNvW3GAqnQz2eKaGvUohW4/6n9zKjTIxrZu92z79zC++/EvHDh6RqWh5SJ/1SqXxuOPtEVP8qBwv48ePY+JU5bgdmQE2t1bD++8/aRJaWFeex1E0lZh+eptKoxMMx6S6D8n6j9VNi9fErMmD7Rp6FRcXBwiIyPThE3pIVP83ZxgiLGTq/cBOSkdApr3IoEK75kKbqY8pakHpk3r6rgQeni4qvpCjk24HHf+ZeSCgCAgCGSFgN0QDd7JJ1tdeRDYVR8TTYXreKedmit9yPn4UFG5DJqRU99SrQhubDN7UeYl1kEk0e4kaywUZ6DXPamYnXnjD804yiSj0jJxziXyPLDYXJEG7WrK9GBNgwsRjNRXQfoIo4rd1qx4Oi5lI5R2/6iytwd5CuJiyStCxoyy4/lAGiAb8+xNUTno1evkiSFdRjSLt9WlnIgUeSgSklHjYznLlR4vzruM/KU3vh9rN7Q0lC4q3CGz68STkaWN0XwLV6uG7umVMdYZXswKL2alz0jv0bDC7eQSDooAPxfstYinmjf8rEh4VHYLIVm993pm8j6S3dnyd0FAEBAEBIGij4B9EA2VqFbzJGg71rbRBuRs+k2x3Mp3opGEtE2P6SZKYiI3mY1DE1pndI2c9Sjfjtbj0/N5GvT5DgsLS1Ooz1yfIUQj32bZYS6sibvZg8EEw6FV3ZnOeUbeG7XpwBXAOcGFNEFAEBAEBAFBIAME7IRoFHrTO02yV0UpTP+kSEY1p4X6R3lnmEyYPB3qQ9yMmhRGmal5cJUtZ4OF4FyoTycXrNHQi/SZF+sTfYa8v+UUAfY6sleU11gSPZSOWmgvp7hpx1PCDPKsigA8d+jJWYKAICAIOAoCdkE0lJGbROFP/MUGuclgL1yTpNMDTboOFwovciKNA+2WagRD9Vz73/Sak8Y41B+TE6PoR9O57LkpdF4bHgC7Ykh34uJjM+hZnxEVFaXIRXohuJ7WVgr12Ww67P5GKjyKsqdx7YtECo/SmuzI52RiVeglhXiyN0Mp0BywCnpO8JJjBQFBQBBwZATsh2iE74BT6AYy2vmjTdM9FKbGFEEL66LvlJUKTqT/CHoK8A7RuYRGKBTR0AiGGkLcJSTfXggnQywZ8L4qbSz/x1m2ClujABMku5WEU/n+2hzkYwd14yWG6pPwl3lFcHOPhhTqy8dJKEKXTk1NS4kNKDxKjOOcTq4pNJS+cakM1ndxxjxuqaGgOb2mHC8ICAKCgCBQ1BGwC6KhPswSY+BEu/6Fo+l6DNWzFJG6HgulFBbRh4gYrUeyewBQsg+cPCoTyTAzzmOOI/nOX0DsHiT5dyCO0YY+wVmQXsgYlBngKmSKvDRwK2GTaWBjkIXgnP0nI2+GFOqzyTTY7U1YbsGkgrUXHB4l4u7cT2WqRoOy35EAPLNEErm/g5wpCAgCgoAgUBQRsBuiUZjAN6cCGe3qp2gsONTrDlUsD11LqslKQFA/IkvRSL65mOp+3AL82wKB3Sj1rGfK8AqjPqOgsGfjkIXgbOSYE43MPBoF1U+5b+FCgHfYE6hujpY9qnD1zd57o2Xuo5ApEYDb+1RK/wUBQUAQsAkCQjRyAbOWdCl9ZqjUrFJafBSnx6QAKGYi5IlJDv0LTmFrkORaHE7FH6Cqe020UCm+lPpXl1hzktvCmlkrF2Dl4RQu1McVwdPrM8yL9UmhvjwAXARPZYG3gQpWJpEOw5Q7ugiOsqCGxAJwrgBOOi1pgoAgIAgIAoKABQgI0bAApPSHpPU6pBIMLuthoF1UZyIhnF/eVe36scGjxTI7UfgXnKh2hbNWv0LpOjjbjZaiSjs2Tf6p/FRB5GLgNj6FtRnR0dHKm6Fnm9IL9ZlnnFLYagVJpDk4AlwzR0tRqxXKlGYdBHQBuJcHVwC3zjXlKoKAICAICAJFHwEhGrmc45iYeFwJjcNl+n70pgHXbsbAn2wbL083VA3yREg5P1QoSSEG9KnM0RvOKezEVFlcGcc6r0j5QaMfuickl32z59PMRboZFerTK4GnT21rz2OWvlsHAX7EYmIMpoKVKanerHNxh79KssoypQnAJcDT4ZeDACAICAKCgIUI2A/RUKlNzEdlhW01teFpuq6pvgW/4qSqgdMHaoqngWK+E5JxKyoeO0+GY/PFO/jvSgyiouPh4e6EFuWLo0OtANQN8kZwoBe9pnkwVEv5TDb7cKYfk1XolTnBMPdqWGFsFi6AnB6mVUDP34xTep+4fgZnC9L1GUwyzImGhE3ldPaK/vFcF8NoiNdWKXkSNQG4tLwgwBC6ujoposGpubX34cL7HpWXscq5goAgIAgIAtZFwC6IBhsLnLFJeQXYdtfLT+QWCzb0VapZvqb2wakUEnRhVkgommD6HL0ZZsCm02FYcegWNl4Mx9WYBIT4eaJt9QD0qumPptX94e+thUKZt2QiK2zoFNWWX+lB9eua6zP01Lbm2gzdo6GmSmI5iuoyy9G49LWj6TSoTgZ9l7WRIwgzPdjD3QVubpRxTpogIAgIAoKAIJADBOyEaFh7Ey0T179OOujPJ6/F4sfd17Ds5C0cuREHN/qgbVWuGF5pXAb3EbkI8vdIY8Q4TjCBSUdC4V35uampF+rTvRj6d/OQKSnUl4Mn3cEOZdLB3g3OPCVOjbxNPmvI2JvhwgU0pAkCgoAgIAgIAjlAwC6IBo/n0NVbOBMWrXQNWpRw7j/0NMdIEnkznBHPxbsoQ1SD0oGoWsIP56/HYPa2K1h46AauUqhUoIcrHgkpgecalEKb2v6k69YKBupVqvTADHaAHD12Aas376JjSIehe0ZyMBmF/dBECh+rF1IJnTs0VvhpM5E/jauBM9nQCYYuBk+f2pbvLrvW+TMH9njVVE+bRv35dyORDa6lodfRkAJzOZtZfs/19uKNlZydJ0cLAoKAICAICAJ2QzTGbtqPsccvgTMrKoVAHrcpk+gSBkqB2cTHEyMbVsV95crh5z038dmuqzgWFotAT1c8Ub0UXru/LOqU9yGDlz9lTca1smG4urBm5CabAq5++nkzXn5/Ftwp45Ta989jH1MzUSlzWtGr3Le8nc9hZgmUbvaFnu0x/dM3U8ac+/5kfibrMjitra7P0NPbMtbpNRpCNPJjBoreNRNpTbF3IyGBn2HH8T9aYyZ5b8XLU4iGNbCUawgCgoAg4GgI2A3R+GjzAYw5foE20TlkJ4dGs27w83ks8GBiQIZHr+AgzLqvHkLDkjH4j9NYfyEMlKEWj1YNwLv3V0HL6j5wMqWM18hE+voWaQXcv/72NwZ+9IUSTuaFEmjGM/VS9duZ/lOKEhPZ0L6pvyitidb4jmpoHNKUInBPjW5i8bl2QG6bE+0MG/FsjzaY9PGr+WqsmRfqyyh0ylwELt6M3M6nY57Hug0jEWaqBZlpS62C7ZgYpR01+Y7JQytEQ9aCICAICAKCQG4QsB+isYWIBoUmwZldGjkx43VPhBbMxF4Gog/44J4qGNa0Bn7cdQfDN5zG+SgjGpQshhGtq+Ch+l7Yd+c/7Li2BwPq9kcxT3/NsNZS2WSK86/LiWiMngcX8mjktbEwnQlFEoV1cYgXk5wkRXa4D0x7XBQBYTKivaaRG35N72oyXcOZ2Ah/5//4rLw0Y3yCiWi8kpfLZHuuwWBAZGRkStiUXjtD/y5EI1sI5YAsEFCVwzk7Fa3nPDsdHQBp82rg+ZUEwgFglCEKAoKAIOCQCBR9oqHCm3humWQkwYd+ntu8Fh6rWRGf/nUen2y7DCMZ4S/VKYsRHcojwnkfJh9YhFWX/0PtgCpY0XkufD1LKIKiG/SZrRSrEg3lfdGrhZu8FaxMIdKhXuU/J9HPqlMmb4vyWrDjQs91rxEypilaccC8rXFbEQ1dn2Ge1ja9NoN/F29G3ubTsc8m2k28m0OpWDTORf7M9xDEq5F2dXhSfSCthoY0QUAQEAQEAUHAcgSKPNHQgqzYNZAET/r+ecsQPFurCl7/9RTm7b6Kcr4e+KRjdfJiGDHn4Ff46swahCVQ0S86pUVgTfzccTZ8PAM0Q13hmnkNCWsSDWYFTiQkSSKPBH/XnClMGTS2YCQjqUyxZFQumYxtZ53h7kZkQ/3JmbwgmoRFU4qYPDpMUPLINGxFNFifwelt0xMN3aOhRilEw/KnXI7MEoFEIhnx5N1IJNKRJkRRcEtBwM3VGR4ed6fxFogEAUFAEBAEBIGsECjyREPb4neGCxGN8fUq442GNfHOitP4fO8NtCjti3mPhMDgugOjd8/GzoizZMC6wpVMdEOiEc1KMNH4jIhGoAo64mJVWe2iW5VomPQgSaQa8aMCgIn0e4yByASHQiU6oXFwEh5pfg0hFS/h8z8b45/Troin15kguRKhcCFSYiTDiVNTJtC5LpqKI09Pgy2IBgvAw8LClAcpK4+GHj6VpwHJyYKAGQIJpN9gwqEJxiWbmfni4PcR1mmwXkOaICAICAKCgCBgKQKFk2hkkBRmNGk0xh69RFvZtKum78yn2M2mDz/SM6i/cWVvVXnb5M0gw+HFymXwVcdGGPzbGczYcRm9Qkphds+q+OvGIozevwB34g1wd3FL0TgYkhPQTHk0ZiqioV1T/5DN+MM2t0SD9Ri6t0EpSUwFCnkMBqMzerW4geg4Z6zdXwJuHhTykeBEqXiT8cVbm1Cj/G28NecB/La7OIU2JCKR3BllA+LRuZYBS3f6KM+HM+HipIdcKe2HKSTrrmrrWS8bWxANo9GIiIgI5bEwF4KnD50SomHpIy7HZYtAakYFRcWZaCSwh4Njq0x+TEfOVKWFkSWR19QV7u6uWhip5LrNdlnJAYKAICAICAJqk76wySE1lpFiA5ts+v9tPoR5pw+ip98p3Od9BqU9LqKk+xmExlfC5bhKOBJXEX9EheB4fEnEMSlQmZfoi8IimvgVw4ouzbBsXxiGrj+DZ+uVxsddSmPxua8w5fCPMJLA3FV9mKYuCUNSPJoHhmAZeTSKUeiUJYZGbomGJrjQE9hqBCmJCIEXZa96ts01vPzgf7TT6oovVjfDon/KII4MoVK+SXioQTh9+Bux57wvtp/2JkKRTJmy4vBOz91oXPUy1uytgYm/NsK52+TlIH26zt9UKJbSmufMx2ELohEbG4vo6Og0JEMPmUpfDVyMnfx7C3P0WhP8tsiCcU6Jq2V/k518Z3qf8iKtBtcJkiYICAKCgCAgCFiCQOEjGnp17pTekyYi/g727/4EQfE/oaz3Oc3o11Isad9NdkBEfDksD22H6Tcfwh5DSbINEsBRxWs6NkRipAceWXIIT9Qri5kPlcX4gxMw78SfcHMl5YbykOgX025sS6LBNSpUqlryPCRzhinlcaD/SOxdOcCIJe9spR1WF/SZ2gbXwwkP2u1nUsERHsmJrvD0iKef+RdXJFH41MSnz+Phlkfw8eKW+G6bP3lqtOup6zLDoPN5h9I8Pa4liyW/iQYbd+zNYH2Gmxt5l8y8Gromw1ybIUTDklnL+TF6CBFXguYdbEduquCfkcKpKKyqsG3J2H5ekuHh7kbPZt6z6tm+73JHQUAQEAQEgYJAoNARDS2ox+TR4I2zsM1IvjgUToY9WshPEn/I0Yc+GedKM6H25bXQI86txM6BW3EVMPTym/gutAGG1CqHt+vUQNcFB1An0BfzH6+KaUcmYdbx5bTL70XHc8VgLcjKfNfSlkSDJ15LZ0sjoC8O2XBzpmS2NNby/okI9DUqYfe1CE9cC+dQqBTfhBq3RpM0zEiziRbVDbgS6oLiFGa15yIb7ExC+O8mEqNS5ua81octiIauz8gobIqJhU40hGTkz9sFG9YxsfEpxSY9iGhohqVj7+qbF/xz3IxUppoaXCU8f5afXFUQEAQEAUGgiCFQ6IiG7q1QRCJ0M3D2WdIkXGTr2hRbZMr9ZHJqmHLOatJppaNQPyDSWALf3RmGzs3fwPT1l3DkRjR+e6ERlpyZjbEHv6VsTrRTqy5Fxquyw01Vv00TbEuioYU7Jyt9RSJ5MRoEG7CXCAJpwFUfE1QUmBORCP6B09uyNFzzwDDnMOWVSiFffB0tNooIBeEWRzqPWkHJCDcAVyOAYu5UrYxIRyKTsxzow/ObaHChvtDQ0JSwqcw8GmrWJEY8X96KONWrwcBEg54/5fzicBn3rMrH5Es/CvqimekQWL/BzwEnLXDEcCrGhdeDK+9oSBMEBAFBQBAQBLJBoNARDd2jgehjSD7RDcnxZ1WRPraxk3SBt65nYJGzMri1/Vbd5ObXnJLJmPYIwsqI+fjw32AsfboWzsavwiv/TkQ0GVFuVPJbVyhodn6qIJt/vZtoZL+WcqvRYK8MG/2lvJPQuKIBL3bZgxkrG+HIJS+Ex1HvuEahkp1o/hsGg/YWlUdH03ab9Z00KQyJVlLDCR7Ep1qF3ES3hrcRFu2MdQeDsP1UgCk8K2emUn4Tjez0GeYejYxmw7H33LNfn9kdwfjFxhrvMqI1EbCjhsukX1VcJNPJpN/QC/7pHtHsELbnv+s7EpTBzsUJnkw+7Xk40ndBQBAQBAQBmyBQ6IiGsvkT45B8uh95NH4kIzsHO2dkAGiVtHnHOxlRxgA8/d8kPN3qMTStfgGP/DUEN4yR5BlQ9bOzbLYmGswPAryd8cnT+9G19WF8tfx+TPmjAqLjtZS2yvOQg1oYvBudqAhVMp677ybe67sFoRFeeG/B/Vh3yE+FZqXXpWS34vKLaOi7x3kt1CdEI7sZzPrviaRDiI2Lv+sgJngsAqbHxkTm83afonI26zbiCC/HyMKU9unypB0MV84wIU0QEAQEAUFAEMgCgUJJNBC+EUknulK3jRQxlT0pSBmfWSVtZxJA/3q6B7bGT8WYXoEYsGkI/rx5AF7OnhYtCJuGTlGPeJeUJN4Y0OECalaIxMFzxTF/U7BKWav0JxwOZdJjWDQADnuhc+LIsdMg2Ihn2lylVLmumLuuDOk8nE1ZqHJmmlubaJgbaPwzF+pLSEhIUz/DPOOUntI287CpnI3HIhwd6KA4g5Hwv5uCs/bHneL4WAgsLS0CnJnKYNRCzRynUY0b2gBir4Y0QUAQEAQEAUEgKwQKJdFIPv0yku98ZYrDz8EHuE406JS4eA+M2P8lBvbshXU3v8ZH+79T2ZpY48AhR9k1WxIN7gtrUtj7UIwMujsULlXCKwkRcZwlSpNbqERbJgF8dn3X/p5yEqXnTaS4chfKPkVeDhK/xxpYFK7HV2WPhX4/axMN83FwpinOOMUt94X6NLx0IqIRGR0Ly1Bz1KNY7BwXZ8zUYGYYvby0TGDS0iLAWamMlAbX0Rp7uVxy4nF2NIBkvIKAICAICAKFsI5GQiSSDjegLFOkzXBiwbaKGbJoqvSjnF2SsIq8GVeKT0PHpgY8uPY1VZBPK8dHMdYkcM1OBG1TomEqoJdEQnCiAizJ0DJEsRZDCba1TFs5yvxjEnqznyQxBT4Wm3PFbaYhlLmLyYhl0Cr884No6F4NvVBf+mxT5h4NRRmYbGUjBFepSMlwZsIimnGLHh3alU9QVbF1EXhG4UCuVNfF00PbxXaMcCHLsOOjOFMXJzPIbm1afsXCeaR5xi0WhHt6iJercM6U9EoQEAQEgcKBQOHzaEQeQtKpTkD8dbXrrqWtVSamZuCk/GQOoJZ3SQmgyThPTPTG92fGokvnVzDp4CgsvLAFbi4sXuT/VHLcbIWMttVoOCOeDOPK/sm4Gums6mNotT20pktNNfG3ZR4eJRvXADGNmLJXUShV3fJGHLvCxgFREMUzLGca+UE09DFykb6YmBhVP0MnG3rWqfQi8KyMuQQy9uLi2GCm7DhelB1HdlyzfadJIvIZq7wZGpHLqoYnG5aScehuohVPDy1n63Kkxm9FnuzVEC+XI027jFUQEAQEgRwhUOiIRnL4NuD0Q7Sxf4dMYc4MxZmlOOOUqhRBP5HhrCwi+mKDnH5N5N1/VUODCIRrMi7cqYiT3uvgGXwDT216BwaVm8oyA11Hz1ZEg0fkSX0O8klG/w5XsPlISRy65IEbRDiydbtkMdWq6jdl1iIfhtJ/+JM0pUzxRAx++BDm/FEHF0PdEBqTIWvL9Kr5STS4fgbvCOthUzrJSF+oL2uSoRl7emScO9V/cPSCc5a8G/C8Go3Zh/6oOi0qNp89RTl7nizphz0fw2QtjtYef3ekxjVWuNaKNEFAEBAEBAFBICMECh3RABGN5FPdiUyEkpFMla41cYIiGarWBZEKVUGCSQX/blbQOynBExFGbxyPfBClG36Gj4+NxLJLO+HpnHPRoq1Cp9h4Y03l4Acu4pUef+Ps1TIY+V1r/H3Sg4y63BstehVwhock9ShXLBkfPXEY3e/fg8277sHIHxrhfKgzXFTeXMtafhENrknARINbRoX6zIv0ZWbgJhGQWmpWXheaEcxpODnnv7TMEWDvBXszEim+zlLykFrET5A1R4A9aexRc6TGdVbYq+FseuYkpM6RZl/GKggIAoJA9ggUOqKRHHUETifaIynxBpuKWr0Hsre1zJomTwZpFoyJ7jgbWRMHb9XBlbggHEwKQn1fX9QPLI0a1Zviius19N40HHFIyLE3g29lK6Kh7hXvjI73ROO1zmdw8YYPxvxWiVLz0ujzsGnMn/tK3aLCYZLpHq7o3+4auje+gq3HSmH6qmC4uebMKMovosFCcM44lZk+Qw+dUksgg510HiNnTGJj2byxt8vbk6oY5wHH7B8h+z5CC/mhxZYDj19649K+EbBe7+MMpHOhLFSOttzYa8jeQyEZ1ltLciVBQBAQBIoKAoWPaJAYPPlIMxKDHyevhSlDFNeRUJmk/HAgtAHWXGuFtVcb4VJiBbQKDkKXKqXQurY/inuF43LEGdxIuIPvTvyMtVd2k/HKeoScewZsSTTYMCnrB6rc7YQACnG6E5OEaKNWmTk3LVWfoZ3NihQu5FvaJwG3o1wRWCwRt2KIrPHufw6gyS+iwdoM/jInGunT2urZjtITDSYZnF6UKzanb3wsawrYsyEtYwS4bgbXz8hpc6Mifh4OW8QvI7Q4dCrR4YgGkwvOPMXPGRNQaYKAICAICAKCgDkChY5oKMP41CsUOfWFEmA4U2G5GEMpbL7WAXPPd8TO0Bok8i2OfvVKoVc9f5T2j8bJyINYdX4Ldtw5iRvR13AtLgIJVE3cg7JW5Ta9vS2Jhuojx3aTYUzlBsn4p39TQsJ0KXjGMvhMl7N5Kly6BGe04vAivq5WV1yvLG4508gvohEZGUm76oZs62fwWNMTDSYZ8Sq1KOPEQmbW6qQaPCJezvwNLykpkbIladWtdciyE4PrV2MvmZeXR0rIjLytJiudiyOmueX140EF/NirIU0QEAQEAUFAECgUREOZtyajkHfctZ11LauSU9hG4ExXJCU4Y/P1dph6si9W36qKqn4eGNqiFJ5sWgrXDEew8sIG/Hp+M45F3SADXak5KNzIlb5yKv2+e1HYSgyujZozQBHJCQjj2AAAIABJREFUIDyYb5TwdiKPA+0U8h85FS8TA1X1nPUqli5gXTqfpCqE+3g4kRHEIWEk6OVwtJSMVBZfMF/S2+r6DN4Zzax+hnnthlQSkawIhkGJmHUydjc2svOe0XrR5lxpClSKM0vXVNrj0qc3dfS6JZqoPsG0HnOHqb2exRsYTDxzuZTsddjSb0FAEBAEBIFsEChgj4aeXFVRDWVyKzVGYiyu7huBqbv8MetSR5R0d8erjUuhf8vyCMMxfH7oe6y+sgfX48Noh55E0yY9gnka3LzOvC09GtxXpgWckr6ElxP6dzqLGX9WQRxVaTZSCBWTgiSmHSTctiTUSeGg0pTS8URUihFAne+Jwa0oF+y94I5og4aOqdi4xVDlh0eDK4GzPkPPMmUeMsWvpReC63HgHAuvpRPN2rThsCmuYCwGUNppZoLHtR/y1sirQdhK0TYNRUvXZN4wL7xns1fDzVW8GoV3hqRngoAgIAjYHoECJRravip7IsigJKNYi99wwl+HQzH0zzM4fMeI3iEBGNWuHKqXc8K8Q1/hixPLcZlCo9xcKfaeC9mlhMlYvjNvCcy2JBo8atYxVynhjJEPn0TbZnvw88aWmLG6IqW5pT+SRoU9GpoXwpLem/b4KUOXCxUv7Ns8Gm/23I7IWG9M+LEx1hwh45BDszJ3BGR4k/wgGnFxcYiKisowra1ONLgz5oX6OA0uC2/TFnjXgUlPKZLh7S0hPuknVCvQl7NkABktCk5360EMWav74th0jgtFcnV1x8TBpNUQUm/ZG7QcJQgIAoKAgyBQoEQjxWo22Si0uY0Ff1/Ce5svwJ2qOk9qXxGPNw2iWggumL7rU4w5vIgIhiclvXWh3fhEMr650rcyQ1UYljXtHFsTDQ4Z41Cxjx47jEdanMOs1U0wd10ZeLhq5QWVIZfWss56iTIk9BVvdEGLqjGY+MwO3Awvhre/bYxrRF5c6X6s3WTdhqUtP4hGREQEeW2MGeozMirUx8JlzjClVbBOLS6XlbZA23V3bCPYfI55yjmlrbVqPvDz6U7icEdviVz4MJbdhY651vg9yoMqx0uRTEd/EmT8goAgIAikIlAIiIbGMpIpjmfKuvMYsek8ulTyw8Ru1VCvom9KT8dtG4UpJ1dRcTt3lUZR0yxoxrSTUlPzday3q2pLoqEFjiVT9XIn1CqdgAjKPuXrkYgjV90Ut9BqgOWskjdFxqgsMLxnXTHAiGKUgtKNhPWXwp0RGk2eDpMo3FIPCfcgP4hGWFioSkvrSiEXGYVP6Z4M/p5IgzJSuBRFTaXJyJWdgFnqPqR9y2MdgTGeM01ZTjIze9PUQ9kEY064AApHi3NYosFrgUmnhztn+pMmCAgCgoAgIAiwjc6fDvneMglrMaW7SSZLeuKac5i87TJealQWox+ojGLeHOtLu/mmnetx2z7CFAqbcnPx0ATjdK6iFXrolIoqon9UAYnUIaX71eKRMtFoEVgTv3aahWKeJZRRZqJE9LOq6nFX+3X53xg4eh5cchynnBrDpGdp5axQLpxxK8EJNYO4EJgTzt+mlKJupkrpZlFUWoIqxbjIaAeKebigvF8Sjt8kcTyFXTEb00pMUHgDH5bLDVdrEw2un3H7NlWAJ/E+C8E1okH14F1c1JcTZQ7jv3Hj3fdEYhi5WaypomXrEVGLF5IND9Qf5awK76VWAc9h3JwF4+D548xDLAw2D3Wz4NQic0h0TJx6z8r/lrq5wtsUzrRz4MKaJnp++Jlh7wLrcDici99fmQRp6yP7ZyA74p7V2Pi9xZO8GroHUWpr5P9KkDsIAoKAIFCYEbAR0dAgyOhDh8MNJq89j2n/XsZHHSrhlfvLw4mtYSYSbBSbBOJTdnyC2Wf+gLuTO8jmJo9Gxian/iGZ8nGq2d8pLfuPWe1QIxGNJv418W37T6noW4D6fNYcJ5lXUM490bh7iSTRzYp5JKFpxSQ8eu8JGBNc8cf2qth5wQWxJBJnZLg7Lkwu+Ady7/CrISWT0LH+bTSvEY6VO8ph6ylPXAsn44+rjOfGSjfrmrWJRlRUNCIjo1I8GbrwW4mLlbGkhUdpTdPv5KaxZ4fDp3JLsHJzz4I/J+1KZ6OTU68msDvIhGNeDMrMx6c9H+Zzx7hrX6mvq7C4lKnV1nLGzdIntuAR5x7EUOgUG/X52fR5YzLBnkAWYJtnZsvo3kzU+f2XQyUTaTcjkVIbc9NIkY6xPgu5f6Pge7gR2eS00tIEAUFAEBAEBAGbEg3tgy2toT530wV8svkSZvWshYcaBqoPPS2UiBPWMqFgoxMIi7uByPhIlQJWJa9lTQPt1vFOngqroa189QFMn/LOvBtOP3NGI866xDt6erEADr+xxFzlXri7eKKsbzAVu9MyqWg+jcxT51qTaGg3dEaHOlH4asivRDRc8OKUR/DPCW8aExmMRCwqE/+pHxyL3/Z6w82d8KLXyvo6YdbL/6FF4+OYtbQTpv8ZDAPhRKoWzeuRh2ZtohEeHkGF+mJTvBk60VBGkzJKtblNyUaWy77zJbw8uaBYxp6oXF620J7GHJwzjrFxyUYvr3l+PjQHYt7WgPmgc0ZUMt8YSCUgnM1ZJ5fa+4TybKl9h8wJfmGaiJhY62lfshoXL2UOV2N8MvJSWIKX8hLS2mASqq0VjYxoLXfrRL1D0qneXkzsc3eNwjSf0hdBQBAQBASBvCFgc6Jh3t1V+29iwobzGEd6jDaUXUozrvUAJbaK9LS3Tji47wD2792L1vffh8sXLuLc+XNo27499u7Zg8uXL6N79+44fvIEGjdugg3r1+PSpYt4/sWXcPLUadSuXQsRZNRyqE7lqpVzhliaDdWsd1etTTTYSKxaMgEvdb5AAmgXfPVXRVyLcCHPSiLahRjxQoczCA66iflrmuDXnT6Io01K5lRvdrqJAO9Y7D5TEr8f9IYHhWDllWQwaNYkGmzUhIaGkhA8PkUIrou/Fclga0WFzTHZyL3hoxvD7mSUFcWCYmqXWoXF8C61ZjDyaxrZUA+UyWjM+251Vg9OzkhH1o+g3m+dgHh5amF19tByW2nd0rFplbi1iveZYWKKSLX0khqJo6PZ28HnasRUW1PaOtLWlKXEgY9lEsTPnDRBQBAQBAQBx0agwIjGyatRePfXU3ivSxW0rF5cGUTax53pXzYy+TUVPuWECeM+xi+/LEPlShXh4uGB1q3uU0dv3LgRrVq1xp3bt3HpymW0bNkSf2/egrLly6mdutCwMNSoVh316talsIZYPPHUUzmccS39rpJ/ZGPvWpVoqG1c1lskU90L9qI4wds9EVFGNiydUaqYExYM2oKa5aLx6pz7sfaQNxnStMtJIVLuZKTfjnVBgGcSouNNUnN1vbzFdFiTaDDpu3nzdooeI703QzeiNOPGGkZmsjLOONTEXhsbgtrOMxMKTbeiGYOW7EKzoUhZ2tLol1KzdhVWTLi/nkQ03EjDYw8tjpMV6EKrfOgwhwF6sncuS29B6oZIdgQh479r64mXCm9ccAV5Jh762tOHldG5pjMpayCJwul5y+7++QCRXFIQEAQEAUGgECFgQ6Jh0giQ3RhnTMLklWfQuV5JtKiheTKUAWSy5DNyuE+aMAErV61ErRo1VGrOli3vxY7tO1GvQT28M+xd7PhvOyZP+RQ+xbxxb4vW6PVYb7w1cCDtmMfh9Jkz6P3Io6hbrx569up9F/wZfmDmYAdPv6BViYa6qMkQNAOEAkkQT19BxRLQsGKs2oW8FumJgxddKcRL64kmoNd2J1O9AbmPu9bHZ02iwSltmWgoETiLv03F+bjDOulQCOSZaOihV9qOLMePs9Gaxk6zxE4vgIeWCQVn5GIdE//MxFPfdS6qUSkqi7NpvfNzyUJ+1tfYS9MyeuW9Psnd49WwcHdjT0bBhCTpIXlqPVI4piK8XN/HjLzq/ZaUx/ayYqWfgoAgIAjkLwI2IRpaBIdGJHhnfu2+WyrXeod6pMngHVllNWkfnpl9hH4yYTymTJuKD94bgd0UQtX1wa5YuWIleTNaoVat2liz+k/l0WBDpUuXB9DjkZ54/dVXULZsORiMBvz377/4cNRoPNq7T64QtWRnzvpE4+6uql1pVq8QbgmJrLxwIoJBPhct9RQ1xpM8IBl8+Odq4GYnWZNoREREUqG+6BSiwTu0imDwVzoxsXU8GmoRqtGwocaeDVciOAVltGU3F1z1nCtN5zZWPrvrF9a/67SQ50rt3lMGo8I6RxlhyHPGxSStQQXMw9FcXZ0oHKnwJTRI42Hj93IiIayb08MULQ23KqzrUfolCAgCgoAgkDcEbEI0VBeVN5+zngC3IxIR4MOGnm760W6zFiOVqWE1fvzH+OnHH1GlShVlIPZ74QUcPHgA506fQTUKjdq4ZTORirIUJlUNFy9eQs2Qmjh77hzK0WudOnfBwDdex+tvvIm+zzyrdcfksUhDIDIIQVEBXRZuH+c/0UgNJWO8uFK4llFLe90EsSJzefdf3L2wrEk0bt68pUJM9PoZKVXA02Um0nphjdCptOPR550JL/eBM11ZOM15e+IsOJv7phENopGFpVMW9Nsah+hBP0yc7Y1k8Ph5TbNOw3rTpmVxYk+G9a5pjZnK/hqWbM5kfxU5QhAQBAQBQcCeEbAd0TDlbNLTsprMY4Wdnn5W12NkBOj69etw+9ZNtQseTwLimzevo3u37vh769+4fO0K2pEw/Pq1GxRS1QIrlv+Gmzdu4o23BhHpuIgW9NqGvzYgKKg0GjVulO18pUY4Z3tomgPyn2hoShY2vLk8Bv+jwqRUji4mRFra37wpMTIfs/WIRjJu3bpDYUGUDUvVy6DxKAG45s1Iq8/IH6KRfpR8Tw5N4VShBWXQmRtmHDLFFdB5x9iRyAYva85ubI8kQxENrlxPRMNazYMK4Lmpquu5fVeyVk/kOoKAICAICAKCQM4RsBHRMO2vq114rZNOSpjMv5tE32n0BBkPJCIinMjEdeXBuHnjBvwDAuhDPQ5eXp6qmJsrqaHjDQZcI+IRULIUfIv54OrVa+piniQgD6DjXehD+wx5QTwoJKNCcDCuXrmKEiVLEHkxIjIiQglmAwID6T50HvW1bLlyKrzHkt25Zb9uwWsfzMlFwb6cTpzmAVJYKpbGBQw1Lwb/qyUAtj7dYKLx/MNtMWXi6zntcJrjWZ/B9TPYiGarnvUZOsEwD51KPcn6Hg3zDpnPLZMM3cuhUifnaaR5O5nJhoHIBsfEOwrZYPzNC77lDUHbn83kmT0aeW2MA2dusrfkBZmLywvyScrrbMj5goAgIAgIArlFwEZEI7vuZa/GvXHjOka89x6io6LQuUsXbNv2H15//TVs2rABXbp2xY9LluCZ557Hjh078OcfK1GsuC/ua3EvFv+4FI0aNSLPxgWMGDESF+j7ooU/KPLwXL/n8M03CzDs3eE4sG8fNmz4Czdu3kD9hg1w4MAB3HtvKwx9513aUbSs+NTu3SewcMlaFgGYcv/rYuzU3UgVIqZ0FCqnlokkqG8mmqAFCvHf1F+ZiHGGIUUoNAKhJZDibFKs1zA/lygG1dJIUqn1+e+mmiTqZ42YOHFdEiYjKWFXdDz97GxigEpEnsF08e0TKPVM6xZ18fhj7dUYchvSZCAyGEXzqMWgm3kwTILw1JS2+uBsbaRo88IEiMNWuNpy1ll+slvfuf87G65MzBJpXrVFopGOjAS4ub9LwZ6pj8dew6XM0ePUsOzRyItEip9B3ghhwls0mnhjisY8yigEAUFAEMg5AoWEaGTf8cmffoLT5IkYN26cSln7/siRGPfxOKwlEXjte+ri3XeH4o03B1JthjD4eHvh1u1bWLXyD7h5eRCRGIapU6ZiwvjxmPHZTPR57DHlAflh4fcUwnMbs2bNJsLyF7Zv347rRGgio6NRokQgxk+YiPr1G2bfOXVE9mTJwgvZwWG5Jxk8uMjISNqpNyiyp2XW4m8a4dCEvxy+pONZ0MYWi1tNouQCiqniFLYGAxVpJNKhqJcZ0SgqpEN5Mii7lEsBZVSy1kPHXrrYOIMi0DlpOnHk9c9pYYsOycgJCnKsICAICAKCQFFDwG6IxugP3qcQp5J4of9LWLPqTyxasgiTJk3Cnyv+gLunB+bP/wpNmzVHjZohCPT3V8bY3DmzkUhWbKeOnVRhv4+JpMyYMR3vDh+ujIEhgwZRBVtPzJkzF6tWrcJO8oZcunIF91FRwPVU9O+ZZ5/FG28MTJnzrMOn9HSy5gaGbizrO3pOZGTH4MzF6yhOaXgrBQfh3MVrCKPXKpUrrYzrC1dvKa9FSf/ilC2LdkY5fCsoELfuRMLfz5OMc3ecp/OrVy1LVbUNuBMaQYL3krhM55UtHUjXu65CbapXLoPzl25hwQ/rUK9ORTzVpwPuhEXi/OXr8HBzR0jV8rh6M1Rlp+Lzj544T9XHE1GxXEkEBnBdk3RNV5prpm6unwNOiRlGRJG/M9FgjQaHCKmrpmSc0nUSmhenYJppjISPKpBGRnAB8QyT98KJ1oORxMZp/U32TTSYZJIXjoB19+BaGfZb40Rfo5x+OJaqg2fn0bh73jglNVewt5/ihAXzXMpdBQFBQBAQBOwJAbshGrNmzsDx48fxdN++mD5tOnku7lBY0zvYsnkTCcNvkSHoSWFRFykrVWVUqVSZDO8ruHDhAnksbmHy5Ml4e/Bg5QX56ssv0fuxx3GDNB4cLnXy5EkMJ+KxhbJWnaMsVR06dUZ7Epa/SVmqPvtsFirStTh0St9xzCxWPiUMyky0yUZU6vFEH8igfnfUFzhw6BT8/IqjU6v6+P2vHSo8p2RxP5QJ8sPafw6gZYPqqBZcDis270Qi5eR/qnd77Dt6Ft3bNEZoeDTeHf8NNv8ykeqDXMPIid9gypiXMXv+72hWNwQbtu1XtRZe7dcN8xatgSfZpU/0aoN+zzyIrxetxZwvlxMR88NLT3XBtz+tR3F/H8yb/BY69BqOUhRuViukIiaPfRmuSoBq3lLDH1RAlskLkdPFroooUkVwxoVJBpMNJhrc59T6GXoGKNsTDd0A1EklG78qfMq0026JVienmGR1fPr7GYyJqsK9ViMl94TPmn3M7bV4DBwuVZR28HnFMtFQ+iMLm14vxJ00Zvbu0bFwyHKYICAICAKCgIMgYDdE4/btm/j4f+Motj8SLZq3JOM0EX9RuFO3bt3IWHHBk089gRnTP8P169fogz5WCb979OiBuXPnoFr1akRGbqpCbazX2Lx5szLU3h02DH+tW49NRFZ69e6tCEs1So/btGkTDBs2HCEhIRg06C14e3tbIAbXDfHU7+mNwX17T2LYuK/xzbTBKF+hJN4aOQ/lSgRg2ODH8OjTY+FMWY8iYmLRumEtlClZHL/8tV0V8/YkUWh4TAyGvtQLG7cdwMGj59C9YzPcU6siBo+Zj3r0PTomDuFhBrz9cg/06XU/omKM6PX8GJQjHHr3aI2HH26Nr0k/sm7tLhTzpfEkJCD0diQi42Lx4TvP4n8zF6P5PdVx+sJVfDXtbfj4FcuAaPBLmnGbW4Ob9QYRJLpnkqF/aVWuiZSZPBpKi6JuY3uioY2Ps2FpxdHYm6EUMwVg2GeGMReEM7K3qwD6ZO33RSYZbnqlSWtfvACux3MSy9nCTF66rLqgtFZ0PK81T/Lo2DtxLAC45ZaCgCAgCAgChRwBuyAauunO5CKG9BO+fn7KBuWdcT/yBLDBmpMWER4Bdyp+5UlhU2zMsa4jgMOt9PjwXGgXU05R1h99sehaCatZhq2169fu4MW3p6Nz6wYUKuKOw+SliIyKw4OdmmHB4nXkafCGczEPPPdYR5w/eQXfLvuLwph80fH+BphJHovHu7TCxl2H1c6/X3Ef9OrQFFsPnIQvjWPvgVMoXyoAFSsEUVhVOYTUDMbYaUvgRjurT/RpjwEvdMf8xasxa+5vePLRDjh7/ir2HDpJepQ4PNWzHVZs2IWIsAi80a873npDq56eKgvnrFY8Lj3Jpp7hKieoa8eyCJwzhbGXiMehh06xR0Mr1KeTDB012+7aqxh5InZs/KW2wqe/SVCF4dKSjdySv5zPYs7PYKOaCaVGILVMc1w9WkvdWrRabByJ94loZJ2BSSOw7DFzp/Vm586pojWBMhpBQBAQBAQBqyFgF0RDjfbGEiB8FW3/udNuPBssvBVIWZeIfGimKKdU4s9uzSg0D1xI2SnUX9TLaJPlo9Lr8u9KaGuiCyqrkxEo1ghO5YdYBLZGKciYUva4no7UZJnrV6Zft2w5gKUrt6BS+VJ48uH2WLxiE85euo4H2jSBO/Ulnsb1SLdWOHDwDFas+4+8KV50XFssXb6V9vkTEBEZhxqkzzh6+gqqB5dGkpsz7m0QgmV//IsHOzTBkt83IYYM0Fee7oqf1v6LOzfC0br5PXj8kTbY+M9+3LhyG0881gFTZv8EHwo348rioUy8yPCvUj4IEWQk9Xu8g/KumO+Yp6VMpkLvOeAAutHF3gwO/Unr0Ug2pXDVq4Kb5jMPWhCLJk0tF63+CK8RrTCa/Ri+Wq0NAxnwWny/vTR+dnm9Md5FsenFFtUqzjRDGBfic1UVtMWTURRXgYxJEBAEBAFBQH0OkqFleTBxAWKWdO4DON2aRMSARbnsMci4M/qHttqNz+KYbIedFAv494BTjeUWjTpFt2AiPOZOES6mZ2lFhoycKemN/LQdyvluO8eQ8y5q2l17i4apkTiVLpdXT8o/Fp3MHqnw8HB1rE40eL64mrKedUrtdqdc1xbWs2bwKR2GPVnrJsRZ+G8wJKhQQvYQZbuuLZqp/DiI51Xb5VeEjvQItpjd/BhJdtc0GBOITCdmcpjJk0EYsOdMmiAgCAgCgoAgUJQRsAuioYxvAxXQS4qi8H36oCZ9gebBMJkqOlfi3znkRXMraESD4zX4HNJxUE5bbS7VBVPPVb+yV0PffWQRNx/k4kNK1fIWzr9GEfYfOk3x2YkUiuWL/YfPkjHhhk7tGuHvnUfgQ9mert4Kw/1Ui2LH/pPw9/aEkfoXUqU8/ti4nbQYnuSVaKqOrVujIq5ev42AUn6UIaoCCeEv4u9dxyjkygU+VHywRrWy8PMphvOUbYpDtA6QbqNquSAKw2qODVv24tjZi2hcuwbKlA7Apv8OKIfNA/c3wuEz57Fg4ToEBfih2wMtcP7KTQSXKakKg5UrG0A4uCD0ZhjCSPNRrxYVNLxJRQxpPJdvhOL6nTDUqlwB7e6vnxZDCxHSCvVFqh1cPeNUEnWM0eamVQRnr4ZOt/LXFOUUomz0aoQr54TNwmHn82EspAeRjXhVaT0vGcHyuaMKY8abn4mi3LiwpZFE++mbLn7XvDkFlU2tKCMvYxMEBAFBQBAobAjYB9Fg3kA256FDh0jwHIbW992ncOTdXI6p183RBCIg0aQ58PXzwcGDB1UkeP36dem1GJw6fRb169XJNEyBjbTo6Fi1u+1FtTdy3jTj+JNZPyM6NBI9H2yNcVN/QBSFIi1fPAZvvDcLgZSadtW/+/B2/0exZsseBJNQOyLegJKUTvYa6TeiSQjevGkIfie9RK3KZZEUl4iODzTFM7074LO5v5BmYyN6dWyJk1duoFaVMqTFKI91/+xThtuNi7cRSSFJ9zWpha3/HUKjetWI6JyjcKhSOHrxMop7eaFJsxAlJHemqLDG9PeVG/5DxbKl0KF1I/xB2a+MhEGre+vg2MHTOH35NurXpoxbXm4whsdiz8nzuKdSBfTo2hI9Hm5lMsxzRgRYpM8aDZ1ksFeDtQbsH9F0Nnw9bedb/znn85D1Gbyjrgm9uepy5sZeYdY76CPUw74YKyYbTOTYO1QYReLcJy6botIEM403aXKsPb+F4XrxNAdM/MybGq9J/1MU0vgWBpylD4KAICAICAKFHwG7IBo6jOM+/h/27t6NwUOGqFCRLVu2onKVysobweLi8+fO4/ixI6hQoQI5MhJRu849eOrpZzBtymQcPXJEZZx6pFdvldp2+3/bKK2mpyIefOwJSp3LRnCt2rURGFiCDDc2Fozo3buPEpxn13TTeOrnvyGc6lN89P7zdI8j+PDT77Bi8f8w6MMv4Eu79TuOnKGCgh4Ij4xF28a1sPfkBdJDAN/OHIZjJy5g3IwliDVS5eyIWMRQiNPYkc+hz0P3Ye4Xv+OrpWvQulFt3A6PROO6lAKXyMb6fw/Ag4y3s2evUZEvwNfHmzwlPpgy8RW8PHA61eW4Bm9fH3iScX1v81rYfeAcrpMXo35IZRw4dR7urm5o27we9h49ScUKw3CHxPat64Xg7DWqx2FMxjUSyndpWQ87SDNS3M8Dj3RpjX7PdTVL4psdMql/57Ap1mcwmXOmQbPxxWlA9WxTmkdDb9bb8dXmWNNiaBl+KGwnDUeyV29GCuVQxIxHYSQDN57Im15f3vLZyd8jea49PTnDVNHUZWjoaeuI4Y+jDYZU75K29lStkBwmrsjfWZGrCwKCgCAgCAgC+YuA3RCNG9evY+jQISpF7dXLV1CDUtaeOHECwRWD1cf7ESIS/V54iQrz7cKVy5dUiE6Le+/Dyy+/jHfeIUE3hU0dp5oZ02fMwtnTpzGP0t4GBgaS98JLpcMNDg6mDFARKi0utytXrqJmzZp49rkXyBPQVDMjstiF1XUUU+b9guW//Y0Bzz2oQpMGfzBPGbbXbkXgQco2tX7HQXTv0AxTiTh0aXEP7pBHo1RgcVy+cF0VEWzetLYKq+rcvC6mLliBMSP64elH22L2vN8w+/uVuL9xHfhQsb9jpy6qXflmTUJwg4jHrv+OIbhCKSrM155qZfyORvWr4vDxC6hSoQwOnD6PAX27ok/P+/FY//EIp+J/DepUxf7j58jwcUanextix4Hj6NmDCM2ClWhYvSIu3LiN5596AKMn/4Durevj332U3crPG326tsZLL3ZTGak0W90yrwZjZ16PWZccAAAOeElEQVSoj1MSsxdJaWpUtinzjFN8XesRDf0R4nt4kbGr18TI30erIK7OGggq7EcEOcGC9Kq27CFPszd5xzirWNFu2pZDbFw8zQExDo7ApGfMg0iGSxoiXbRRkNEJAoKAICAICALKSrQXMTgThytUtbt06SBs3/4fyS6cTSQhTtVgKE6VtIODKyKMUt5evnKJjC0D6RPKoVnzZli/bp0Kk4kkj0XTps3x/XffYe26tRhAJMTX11d5Q3zoO6fLLV26NELvhKJUqVJUtM4NZcqUUYREb9mFfBw6dg7bdh9HaUpL+xARjTNnr2Lj9kMU6lQBtWtWwL7DZ9CSPBlbdxxGEBXOM5I3pXrl8lizcQd5JrzwQNtG2LnvFIUtVcJ+8n5Upgrf1SuXo8KCF/Hv3hOq5kAD8kacunCNUtPGKt3FqUtX4O3qiau3Q9Gifk0cPH4eR89cIo1GVZSgsKwrN+/gvpZ11BD+3LRTpdkNpOJ8bkSArpIeoyKlxXWmndbatSoRxrcQTzUaIqjqePNGNbCP+uBLnp/L5KW5RZXFQyqVRet76zLtsphk8H3ZA8VEQ09pq71mKtJHBpguZNbE/NYzRs3ni3UoXK+gqDcmcGzoFqbGNjaHJFpGSwtTzy3riyYT07PNsTSMMqkx0aABu9KzJZmlLMNRjhIEBAFBQBAoWgjYDdGwJuxMWphUlCtXTukFLGnZVQZXZkY6j4cWK3/31bMmK5oBb27GZ0duMu9/atot/ol9EFmZ8JZTh5wXsGOvUTSFZWnVwDVvBu++q2rgpkJ9qcaY9YiGjo0K3eHicEU0par5GuB1xzU2NHF44WhFnWikxV977oRcFI61J70QBAQBQUAQKDgE7I5o6EZ3ZsZ3Tl7/f3vnotymDkXRpEnTNvf/f7QzzctJfM+WOEaWhRE22BgWM540QQhpCXe0Oa9S29q/FeRDEAjx8C17kgUozXRleZZiQb/YdNuk6w1h7fcxC5PHQ/vPnWjZqQEvp6fEuXHjH1TNLgNXlCtKrBuH04gOZdTaPtjtdWPd2zb7zfmYttZSpLpbVFBJTbtmViEFrPWxVWG9Ac+tF+qTsJP7jN74BpGx5zoVg8Fr3bEG3D40lfvKsmMEWiLvZpWKKVaHrNJQokPab+/+s9gkryvBJnwIO9pCAAIQgAAEbpPAzQmNFHOVKEhe0++sEs0WfOzNTqylYdt7EwvxaDfjae2JGN3gNcMzO0LjgmHdhOw8OhJtEQTDLqtQa7Bo2jWuG1EbRGtKI2RCX01HGl20GYSTzV60HYfPQ/dqpVIcTbxlWu+87sGX25RcSWJ2qVgMMGQMU2xG47se12M6ofH7t2WaCvevt93UzW5+rWItB6VzTlP3XnOc2xAfE9efAwIQgAAEIACBNRC4aaGxhgVawhyVdjgt1BcrWcttKgaCe7apY/EZrag8TSRIw/yx7FzLDQTff1LkOqXUwfOxaFjWJStQp0rYHBCAAAQgAAEIrIMAQmMd63zVWaq+w9+/f5u32bLIRJcpBaDHbFNN/qq9QPBonZEI+WGWlSBGlKbW4g5kGfmWJcaOIfEr/z2rqvxcXImmWxJJsTcLBp9TjIZmqyJ1Sy/WN92q0jMEIAABCEDg9gggNG5vzW5uxC8vL3f6yG0mxmY0AiOJ0VDsRxAW9lE7pQQN4RuhIOO+OJC4eLfKy3INSkWKu8algNqYgLsQI7CGQxxerY6DJWOb1fHjwdIL/5LYO80qNavJMBgIQAACEIAABHoJIDR6EdHgXAIen+GRIXJfktiIqW71sX9LXIQ0t7nFoWtTur372HxbNWzFIbTRI11j1b1Ux2ENh4TGvxcVjJvXIeGoon2xngRiY16rw2ggAAEIQAAC4xNAaIzPlB4TAnmhPokNiYtHq0j+YG+4PfNU6kJVBzCGtG+C2Ng0QerdV+peitFYw/FtQuPlQGjMYWOvFMNPoaYNQmMNTyJzhAAEIACBtRNAaKz9CZh4/pvNJgSCS1AotW2wXgRLRvzpcRgaxqnxEwp6fjNXKqWyclep/Wltg7hZi9CYY8G+uB5bi9N4tDiNuto1Ez+adA8BCEAAAhCAwMQEEBoTA1579/uF+lqhEYK8RxIaYiyxodoRsYzIoftVrAq+Dtcp1c9Qets5Ho9mWfq9EsvSHPkzJghAAAIQgMAlCSA0Lkl7hfdSoT5lnZI1I7VkpEJjP+vU6ZC+LPr5zYKgo9hI60es6016LNY3s0hw2TNsYRSD8/xHhftOX2euhAAEIAABCEDgNgggNG5jnW5ylNpYKq3ttwmAmEkqukuln9R1aoxJfn8pI9XH3Zdlt0ortccaDutw2ZHY+jQO4x1etvE8deCpiGPhvlgykgMCEIAABCAAgeUSQGgsd22vPjPVu5DQSC0ZeWzG6daM7uBmBUO/v38mdSS2oX7Dz5UUi3t9fTehdc7ytzVMXBDISiTBqE+0GA2rYZKO5tfTQ4jV4IAABCAAAQhAYNkEEBrLXt+D2flb5b5CdzXt+vpQIPi/f/8OAsBLmaZODQRPJ5iOR5thxSkoXkFByM9/nlbxFl3zjjU0+i0ah+sXr/lpWaEkBLxie8pYgeb6bCwmRvfK++h7JtRXjJdBaKzsvx6mCwEIQAACKySA0FjhondtznMUNZvGY/gUCC6x0eUudVgV/PzF2BMb1p3qbGxt061MRyr+d+6czh/htD1IYLxaVfBjxQvLI1BmrntzL2vdmo6x0n0+JTisaGJ7rzrXKj0Pcp8iTmPaZ4HeIQABCEAAAtcmgNC49gpMdP9LbKh1j9adZhs2nKklRK5TMQB4Py5DU3arhv49hjWja/OsOI1LsJhoGQd3K2vD27tn39q/PLdSySKhKt0K0Faw/tMR17IuhnJT+/qUheOzvhK56ZFnExoli8ngCXMBBCAAAQhAAAKzJYDQmO3SXGZgLg50t9K/o09+FBR+Pm2Xj9KtFB7knf5Mz01tzWjHNYdCdZdZS90l1BQxoXGY4vdQdESB8RCC5N26cKook2iRsPwwC4c9Kj3izgr3WYrbRwLCL/dgcCcIQAACEIDAFQggNK4Afcpb5i4z+v3T3jbrcLHgoiL93c/72Lyf3NqQ/p6fcyuFWzFy0aG+07/5vaazaBySPnUjPeWajdm3LAtvb5+9ViJV55YVQ3Ut+ta8a3zRInIoYL4s45ViOGRdiYcapTEj2yBulAmMAwIQgAAEIACB5RJAaNzA2uaWBBcB/ne9SU6FRG6Z8A1+rXg4Jia6xEGaPSrPJJWLiymsGTewjBcZoiwKH1ZHI9YRaQ9f+0dLMfxkWZ8ukV7Wg8b10wspbrffQQTFSu3rKKB4kYXnJhCAAAQgAIEZEkBoXGhRSpYGv7XOeTyDrAwuGvQzFRnp79qspcIh/b3k++7nS+lkj1ktuoSFi5fS+S6hkV9T+v1Cy7HI23imLblP5YfWROl9f5qr1KWDsFXTJFg47OPZsCQ0lAmMAwIQgAAEIACB5RJAaIy0th7H4CIhDYyWeChZHVKhkW663fUoFxLpUHOrQyo0jm3gS25KXUIj79P77btXySLSJX5Gwk83DYHXVxXri0He8diGOAylq32wmIzwF1MkU7qr7VvOfBz3dwoc/wwxHDYmGw8xGjy2EIAABCAAgWUTWI3QqNlcpVaH1D3JN2eeYcmtDl3B0TqfbuT83n2Wg754iHQONYJhqOA4pX3XNX3uV1NudJf9lT0+O1UFl/Uguicpk9SPxk3qekHxNd+9Na8Zc4cABCAAAQgslcDihUa6ySm5KLmISEXDsSDp0ga6JCT6REW+Qa9p7w9hTdu8TZ9IOSYy+s51jSv/0iAuJv5vRC54shpYzM6jpRRWFfbdcT2d0Q5hYkvKxHTpHgIQgAAEIACBgQQGCY3Sm8lrvK0sxS24YMjTsebWB980p65Nfm0apFzaXPdt8HMRUmLTZYnI23Ztyo9t1k89VyskhrRDZAz8JtIcAhCAAAQgAAEILIzAIKFRM/dThEceKJ0GRufuSV3uSi4W8s3wEHHQJy5q3ZX6+nGOY4mJoZaCoe0RDTVPPm0gAAEIQAACEIAABFICowsN77wre5LOd6Vj9Wt8I5wKEP9bSTiUNs4KPt4PSm2nXSsY1K7WKrEHtSOtT98Gv+98ScB0Pc41fU1xLV8vCEAAAhCAAAQgAAEIhH2rbaTTSlo7Kr7BzgOkffOdF4HzdiWBoU7z/kqxDvnGviseopTBKN+Ep2Kl1E+fMJjKDalWANS2QyzwRYYABCAAAQhAAAIQmCOBexMGQWvknzzDUhrr4FmVajbzxywROZCaGIfSW/2xXJB8POeIjNL4phAD5wqROT6MjAkCEIAABCAAAQhAYDkE7j8+PrZ5AHUqOtzK0GUx6LIM1Lon1QiHkrtUXyzIOWKhdhNf224KobGcR5CZQAACEIAABCAAAQgskcD9ZrPZCQ0XGJpo7jJVettfEgA5pFrBMaZVolYA1LZDKCzx0WdOEIAABCAAAQhAAAJTEri3WIsgNFxcpGKj78Y1QqNksUj7PUVg9PVZ03/f3ErCqvYa2kEAAhCAAAQgAAEIQGDtBO4tA9QuHrwkMvJY8T5hkGd6OseFaQzBcK7VYu0PCPOHAAQgAAEIQAACEIDAKQSC0PALh1gzaq0K2uincR5dgzxHEJxz7SnQuAYCEIAABCAAAQhAAAIQOE4gZJ1KhcapwLoyUNX2h1ioJUU7CEAAAhCAAAQgAAEIzJ/AntA4JjjOFQLnXj9/lIwQAhCAAAQgAAEIQAACEHACewX7Omr3hbYIBR4aCEAAAhCAAAQgAAEIQKCWQGdl8NoOaAcBCEAAAhCAAAQgAAEIQCAngNDgmYAABCAAAQhAAAIQgAAERieA0BgdKR1CAAIQgAAEIAABCEAAAggNngEIQAACEIAABCAAAQhAYHQCCI3RkdIhBCAAAQhAAAIQgAAEIPA/yRmi7heuhqsAAAAASUVORK5CYII=">
          <a:extLst>
            <a:ext uri="{FF2B5EF4-FFF2-40B4-BE49-F238E27FC236}">
              <a16:creationId xmlns:a16="http://schemas.microsoft.com/office/drawing/2014/main" id="{2EC7DA7A-89B3-472C-B809-EA222A84105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76200</xdr:rowOff>
    </xdr:from>
    <xdr:to>
      <xdr:col>1</xdr:col>
      <xdr:colOff>76200</xdr:colOff>
      <xdr:row>7</xdr:row>
      <xdr:rowOff>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7BDCB43-E89F-4182-B697-31B37D090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1619250" cy="1257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497349</xdr:colOff>
      <xdr:row>3</xdr:row>
      <xdr:rowOff>120906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3E6E85BA-D71F-4C0E-A017-4FADD6944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29174" cy="8829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290286</xdr:colOff>
      <xdr:row>10</xdr:row>
      <xdr:rowOff>46287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10CB417-91A5-42DF-9E69-E9978A7E1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1429"/>
          <a:ext cx="3338286" cy="2495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01F53-0858-453A-B8BD-64E125D64D4D}">
  <sheetPr codeName="Feuil1">
    <tabColor rgb="FF92D050"/>
    <pageSetUpPr fitToPage="1"/>
  </sheetPr>
  <dimension ref="A1:V46"/>
  <sheetViews>
    <sheetView tabSelected="1" topLeftCell="G1" zoomScale="85" zoomScaleNormal="85" workbookViewId="0">
      <selection activeCell="S14" sqref="S14"/>
    </sheetView>
  </sheetViews>
  <sheetFormatPr baseColWidth="10" defaultColWidth="11.453125" defaultRowHeight="14.5"/>
  <cols>
    <col min="1" max="1" width="26.54296875" customWidth="1"/>
    <col min="2" max="2" width="34.1796875" customWidth="1"/>
    <col min="3" max="3" width="14.7265625" customWidth="1"/>
    <col min="4" max="4" width="16.54296875" customWidth="1"/>
    <col min="5" max="5" width="13.1796875" customWidth="1"/>
    <col min="6" max="6" width="24.6328125" customWidth="1"/>
    <col min="7" max="7" width="18.81640625" bestFit="1" customWidth="1"/>
    <col min="8" max="8" width="12.81640625" style="6" customWidth="1"/>
    <col min="9" max="9" width="24.6328125" style="6" customWidth="1"/>
    <col min="10" max="10" width="25.6328125" style="6" customWidth="1"/>
    <col min="11" max="11" width="18.81640625" customWidth="1"/>
    <col min="12" max="12" width="24.6328125" customWidth="1"/>
    <col min="13" max="13" width="18.81640625" customWidth="1"/>
    <col min="14" max="14" width="24.6328125" customWidth="1"/>
    <col min="15" max="15" width="25.6328125" customWidth="1"/>
    <col min="16" max="16" width="12.54296875" customWidth="1"/>
    <col min="17" max="22" width="24.6328125" customWidth="1"/>
  </cols>
  <sheetData>
    <row r="1" spans="1:22" ht="84" customHeight="1" thickBot="1">
      <c r="A1" s="103"/>
      <c r="B1" s="307" t="s">
        <v>0</v>
      </c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104"/>
      <c r="N1" s="103"/>
      <c r="O1" s="103"/>
    </row>
    <row r="2" spans="1:22" ht="12" customHeight="1" thickBot="1">
      <c r="A2" s="1"/>
      <c r="B2" s="1"/>
      <c r="C2" s="1"/>
      <c r="D2" s="1"/>
      <c r="E2" s="1"/>
      <c r="F2" s="1"/>
      <c r="G2" s="1"/>
      <c r="H2" s="7"/>
      <c r="I2" s="7"/>
      <c r="J2" s="7"/>
      <c r="K2" s="1"/>
      <c r="L2" s="1"/>
      <c r="M2" s="1"/>
      <c r="N2" s="1"/>
      <c r="O2" s="1"/>
    </row>
    <row r="3" spans="1:22" ht="29.25" customHeight="1" thickBot="1">
      <c r="B3" s="315" t="s">
        <v>1</v>
      </c>
      <c r="C3" s="316"/>
      <c r="D3" s="317"/>
      <c r="E3" s="318"/>
      <c r="F3" s="319"/>
      <c r="G3" s="1"/>
      <c r="H3" s="7"/>
      <c r="I3" s="7"/>
      <c r="J3" s="7"/>
      <c r="K3" s="1"/>
      <c r="L3" s="1"/>
      <c r="M3" s="1"/>
      <c r="N3" s="1"/>
      <c r="O3" s="1"/>
    </row>
    <row r="4" spans="1:22" ht="19.5" customHeight="1" thickBot="1">
      <c r="B4" s="315" t="s">
        <v>2</v>
      </c>
      <c r="C4" s="316"/>
      <c r="D4" s="320" t="s">
        <v>3</v>
      </c>
      <c r="E4" s="321"/>
      <c r="F4" s="322"/>
      <c r="G4" s="1"/>
      <c r="H4" s="7"/>
      <c r="I4" s="7"/>
      <c r="J4" s="7"/>
      <c r="K4" s="1"/>
      <c r="L4" s="1"/>
      <c r="M4" s="1"/>
      <c r="N4" s="1"/>
      <c r="O4" s="1"/>
    </row>
    <row r="5" spans="1:22" ht="23.25" customHeight="1" thickBot="1">
      <c r="B5" s="323" t="s">
        <v>4</v>
      </c>
      <c r="C5" s="324"/>
      <c r="D5" s="320" t="s">
        <v>5</v>
      </c>
      <c r="E5" s="321"/>
      <c r="F5" s="322"/>
      <c r="G5" s="1"/>
      <c r="H5" s="7"/>
      <c r="I5" s="7"/>
      <c r="J5" s="7"/>
      <c r="K5" s="1"/>
      <c r="L5" s="1"/>
      <c r="M5" s="1"/>
      <c r="N5" s="1"/>
      <c r="O5" s="1"/>
    </row>
    <row r="6" spans="1:22" ht="38.25" customHeight="1" thickBot="1">
      <c r="B6" s="323" t="s">
        <v>6</v>
      </c>
      <c r="C6" s="324"/>
      <c r="D6" s="330" t="s">
        <v>7</v>
      </c>
      <c r="E6" s="331"/>
      <c r="F6" s="332"/>
      <c r="G6" s="101" t="s">
        <v>8</v>
      </c>
      <c r="H6" s="7"/>
      <c r="I6" s="7"/>
      <c r="J6" s="7"/>
      <c r="K6" s="1"/>
      <c r="L6" s="1"/>
      <c r="M6" s="1"/>
      <c r="N6" s="1"/>
      <c r="O6" s="1"/>
    </row>
    <row r="7" spans="1:22" ht="21.75" customHeight="1" thickTop="1" thickBot="1">
      <c r="B7" s="323" t="s">
        <v>9</v>
      </c>
      <c r="C7" s="324"/>
      <c r="D7" s="325" t="s">
        <v>10</v>
      </c>
      <c r="E7" s="326"/>
      <c r="F7" s="326"/>
      <c r="G7" s="183">
        <v>2024</v>
      </c>
      <c r="H7" s="7"/>
      <c r="I7" s="7"/>
      <c r="J7" s="7"/>
      <c r="K7" s="1"/>
      <c r="L7" s="1"/>
      <c r="M7" s="1"/>
      <c r="N7" s="1"/>
      <c r="O7" s="1"/>
    </row>
    <row r="8" spans="1:22" ht="21.75" customHeight="1" thickBot="1">
      <c r="B8" s="323" t="s">
        <v>11</v>
      </c>
      <c r="C8" s="324"/>
      <c r="D8" s="327" t="s">
        <v>3</v>
      </c>
      <c r="E8" s="328"/>
      <c r="F8" s="329"/>
      <c r="G8" s="1"/>
      <c r="H8" s="7"/>
      <c r="I8" s="7"/>
      <c r="J8" s="7"/>
      <c r="K8" s="1"/>
      <c r="L8" s="1"/>
      <c r="M8" s="1"/>
      <c r="N8" s="1"/>
      <c r="O8" s="1"/>
    </row>
    <row r="9" spans="1:22" ht="12.75" customHeight="1" thickBot="1">
      <c r="A9" s="3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22" ht="30.75" customHeight="1">
      <c r="A10" s="358" t="s">
        <v>164</v>
      </c>
      <c r="B10" s="312" t="s">
        <v>12</v>
      </c>
      <c r="C10" s="312" t="s">
        <v>13</v>
      </c>
      <c r="D10" s="309" t="s">
        <v>14</v>
      </c>
      <c r="E10" s="310"/>
      <c r="F10" s="310"/>
      <c r="G10" s="310"/>
      <c r="H10" s="310"/>
      <c r="I10" s="310"/>
      <c r="J10" s="311"/>
      <c r="K10" s="309" t="s">
        <v>160</v>
      </c>
      <c r="L10" s="347"/>
      <c r="M10" s="347"/>
      <c r="N10" s="347"/>
      <c r="O10" s="347"/>
      <c r="P10" s="344" t="s">
        <v>15</v>
      </c>
      <c r="Q10" s="337" t="s">
        <v>16</v>
      </c>
      <c r="R10" s="338"/>
      <c r="S10" s="338"/>
      <c r="T10" s="338"/>
      <c r="U10" s="338"/>
      <c r="V10" s="339"/>
    </row>
    <row r="11" spans="1:22" ht="30.75" customHeight="1" thickBot="1">
      <c r="A11" s="359"/>
      <c r="B11" s="313"/>
      <c r="C11" s="313"/>
      <c r="D11" s="333" t="s">
        <v>17</v>
      </c>
      <c r="E11" s="350"/>
      <c r="F11" s="334"/>
      <c r="G11" s="348" t="s">
        <v>18</v>
      </c>
      <c r="H11" s="348"/>
      <c r="I11" s="348"/>
      <c r="J11" s="343" t="s">
        <v>19</v>
      </c>
      <c r="K11" s="333" t="s">
        <v>17</v>
      </c>
      <c r="L11" s="334"/>
      <c r="M11" s="356" t="s">
        <v>18</v>
      </c>
      <c r="N11" s="357"/>
      <c r="O11" s="343" t="s">
        <v>19</v>
      </c>
      <c r="P11" s="345"/>
      <c r="Q11" s="340"/>
      <c r="R11" s="341"/>
      <c r="S11" s="341"/>
      <c r="T11" s="341"/>
      <c r="U11" s="341"/>
      <c r="V11" s="342"/>
    </row>
    <row r="12" spans="1:22" ht="57" customHeight="1">
      <c r="A12" s="360"/>
      <c r="B12" s="314"/>
      <c r="C12" s="314"/>
      <c r="D12" s="165" t="s">
        <v>20</v>
      </c>
      <c r="E12" s="165" t="s">
        <v>21</v>
      </c>
      <c r="F12" s="165" t="s">
        <v>22</v>
      </c>
      <c r="G12" s="165" t="s">
        <v>20</v>
      </c>
      <c r="H12" s="165" t="s">
        <v>21</v>
      </c>
      <c r="I12" s="165" t="s">
        <v>22</v>
      </c>
      <c r="J12" s="349"/>
      <c r="K12" s="165" t="s">
        <v>21</v>
      </c>
      <c r="L12" s="165" t="s">
        <v>22</v>
      </c>
      <c r="M12" s="165" t="s">
        <v>21</v>
      </c>
      <c r="N12" s="165" t="s">
        <v>22</v>
      </c>
      <c r="O12" s="343"/>
      <c r="P12" s="346"/>
      <c r="Q12" s="335" t="s">
        <v>23</v>
      </c>
      <c r="R12" s="351" t="s">
        <v>24</v>
      </c>
      <c r="S12" s="352"/>
      <c r="T12" s="353"/>
      <c r="U12" s="335" t="s">
        <v>25</v>
      </c>
      <c r="V12" s="354" t="s">
        <v>26</v>
      </c>
    </row>
    <row r="13" spans="1:22" ht="35.25" customHeight="1">
      <c r="A13" s="158"/>
      <c r="B13" s="159"/>
      <c r="C13" s="159"/>
      <c r="D13" s="159"/>
      <c r="E13" s="159"/>
      <c r="F13" s="159"/>
      <c r="G13" s="159"/>
      <c r="H13" s="159"/>
      <c r="I13" s="159"/>
      <c r="J13" s="160"/>
      <c r="K13" s="159"/>
      <c r="L13" s="159"/>
      <c r="M13" s="159"/>
      <c r="N13" s="159"/>
      <c r="O13" s="160"/>
      <c r="P13" s="161"/>
      <c r="Q13" s="336"/>
      <c r="R13" s="166" t="s">
        <v>27</v>
      </c>
      <c r="S13" s="167" t="s">
        <v>28</v>
      </c>
      <c r="T13" s="168" t="s">
        <v>29</v>
      </c>
      <c r="U13" s="336"/>
      <c r="V13" s="355"/>
    </row>
    <row r="14" spans="1:22" ht="67.5" customHeight="1">
      <c r="A14" s="170" t="s">
        <v>30</v>
      </c>
      <c r="B14" s="185" t="s">
        <v>31</v>
      </c>
      <c r="C14" s="188" t="s">
        <v>32</v>
      </c>
      <c r="D14" s="189">
        <f>INDEX([0]!REFERENTIEL,MATCH(ERD_BSCU!B14,[0]!CODIF,0),MATCH(ERD_BSCU!$G$7,[0]!ANNEE,0))</f>
        <v>0</v>
      </c>
      <c r="E14" s="171"/>
      <c r="F14" s="194">
        <f>IFERROR(D14*E14,0)</f>
        <v>0</v>
      </c>
      <c r="G14" s="196">
        <f>INDEX([0]!REFERENTIEL,MATCH(ERD_BSCU!B14,[0]!CODIF,0),MATCH(ERD_BSCU!$G$7,[0]!ANNEE,0)+1)</f>
        <v>0</v>
      </c>
      <c r="H14" s="172"/>
      <c r="I14" s="199">
        <f t="shared" ref="I14:I17" si="0">IFERROR(G14*H14,0)</f>
        <v>0</v>
      </c>
      <c r="J14" s="200">
        <f>F14+I14</f>
        <v>0</v>
      </c>
      <c r="K14" s="173"/>
      <c r="L14" s="174">
        <f>K14*D14</f>
        <v>0</v>
      </c>
      <c r="M14" s="175"/>
      <c r="N14" s="174">
        <f>IFERROR(M14*G14,0)</f>
        <v>0</v>
      </c>
      <c r="O14" s="176">
        <f>L14+N14</f>
        <v>0</v>
      </c>
      <c r="P14" s="208" t="e">
        <f>O14/J14</f>
        <v>#DIV/0!</v>
      </c>
      <c r="Q14" s="176">
        <f>J14</f>
        <v>0</v>
      </c>
      <c r="R14" s="176">
        <f>IF(J14=O14,0,IF(J14&gt;O14,J14-O14,IF(J14&lt;O14,O14-J14)))</f>
        <v>0</v>
      </c>
      <c r="S14" s="215"/>
      <c r="T14" s="176">
        <f>R14+S14</f>
        <v>0</v>
      </c>
      <c r="U14" s="176">
        <f>IF(J14=O14,J14,IF(J14&gt;O14,O14,IF(J14&lt;O14,J14)))-S14</f>
        <v>0</v>
      </c>
      <c r="V14" s="213"/>
    </row>
    <row r="15" spans="1:22" ht="68.25" customHeight="1">
      <c r="A15" s="177" t="s">
        <v>30</v>
      </c>
      <c r="B15" s="186" t="s">
        <v>33</v>
      </c>
      <c r="C15" s="190" t="s">
        <v>32</v>
      </c>
      <c r="D15" s="191">
        <f>INDEX([0]!REFERENTIEL,MATCH(ERD_BSCU!B15,[0]!CODIF,0),MATCH(ERD_BSCU!$G$7,[0]!ANNEE,0))</f>
        <v>0</v>
      </c>
      <c r="E15" s="171"/>
      <c r="F15" s="194">
        <f t="shared" ref="F15:F20" si="1">IFERROR(D15*E15,0)</f>
        <v>0</v>
      </c>
      <c r="G15" s="196">
        <f>INDEX([0]!REFERENTIEL,MATCH(ERD_BSCU!B15,[0]!CODIF,0),MATCH(ERD_BSCU!$G$7,[0]!ANNEE,0)+1)</f>
        <v>0</v>
      </c>
      <c r="H15" s="171"/>
      <c r="I15" s="199">
        <f t="shared" si="0"/>
        <v>0</v>
      </c>
      <c r="J15" s="201">
        <f>F15+I15</f>
        <v>0</v>
      </c>
      <c r="K15" s="173"/>
      <c r="L15" s="178">
        <f>K15*D15</f>
        <v>0</v>
      </c>
      <c r="M15" s="175"/>
      <c r="N15" s="174">
        <f t="shared" ref="N15:N20" si="2">IFERROR(M15*G15,0)</f>
        <v>0</v>
      </c>
      <c r="O15" s="179">
        <f>L15+N15</f>
        <v>0</v>
      </c>
      <c r="P15" s="209" t="e">
        <f>O15/J15</f>
        <v>#DIV/0!</v>
      </c>
      <c r="Q15" s="176">
        <f t="shared" ref="Q15:Q20" si="3">J15</f>
        <v>0</v>
      </c>
      <c r="R15" s="176">
        <f t="shared" ref="R15:R20" si="4">IF(J15=O15,0,IF(J15&gt;O15,J15-O15,IF(J15&lt;O15,O15-J15)))</f>
        <v>0</v>
      </c>
      <c r="S15" s="216"/>
      <c r="T15" s="176">
        <f t="shared" ref="T15:T20" si="5">R15+S15</f>
        <v>0</v>
      </c>
      <c r="U15" s="176">
        <f t="shared" ref="U15:U20" si="6">IF(J15=O15,J15,IF(J15&gt;O15,O15,IF(J15&lt;O15,J15)))-S15</f>
        <v>0</v>
      </c>
      <c r="V15" s="213"/>
    </row>
    <row r="16" spans="1:22" ht="69.75" customHeight="1">
      <c r="A16" s="177" t="s">
        <v>30</v>
      </c>
      <c r="B16" s="186" t="s">
        <v>34</v>
      </c>
      <c r="C16" s="190" t="s">
        <v>32</v>
      </c>
      <c r="D16" s="192">
        <f>INDEX([0]!REFERENTIEL,MATCH(ERD_BSCU!B16,[0]!CODIF,0),MATCH(ERD_BSCU!$G$7,[0]!ANNEE,0))</f>
        <v>0</v>
      </c>
      <c r="E16" s="171"/>
      <c r="F16" s="194">
        <f t="shared" si="1"/>
        <v>0</v>
      </c>
      <c r="G16" s="196">
        <f>INDEX([0]!REFERENTIEL,MATCH(ERD_BSCU!B16,[0]!CODIF,0),MATCH(ERD_BSCU!$G$7,[0]!ANNEE,0)+1)</f>
        <v>0</v>
      </c>
      <c r="H16" s="171"/>
      <c r="I16" s="199">
        <f t="shared" si="0"/>
        <v>0</v>
      </c>
      <c r="J16" s="201">
        <f t="shared" ref="J16:J20" si="7">F16+I16</f>
        <v>0</v>
      </c>
      <c r="K16" s="173"/>
      <c r="L16" s="178">
        <f t="shared" ref="L16:L20" si="8">K16*D16</f>
        <v>0</v>
      </c>
      <c r="M16" s="175"/>
      <c r="N16" s="174">
        <f t="shared" si="2"/>
        <v>0</v>
      </c>
      <c r="O16" s="179">
        <f t="shared" ref="O16:O20" si="9">L16+N16</f>
        <v>0</v>
      </c>
      <c r="P16" s="209" t="e">
        <f>O16/J16</f>
        <v>#DIV/0!</v>
      </c>
      <c r="Q16" s="176">
        <f t="shared" si="3"/>
        <v>0</v>
      </c>
      <c r="R16" s="176">
        <f t="shared" si="4"/>
        <v>0</v>
      </c>
      <c r="S16" s="216"/>
      <c r="T16" s="176">
        <f t="shared" si="5"/>
        <v>0</v>
      </c>
      <c r="U16" s="176">
        <f t="shared" si="6"/>
        <v>0</v>
      </c>
      <c r="V16" s="213"/>
    </row>
    <row r="17" spans="1:22" ht="68.25" customHeight="1">
      <c r="A17" s="177" t="s">
        <v>30</v>
      </c>
      <c r="B17" s="186" t="s">
        <v>35</v>
      </c>
      <c r="C17" s="190" t="s">
        <v>32</v>
      </c>
      <c r="D17" s="192">
        <f>INDEX([0]!REFERENTIEL,MATCH(ERD_BSCU!B17,[0]!CODIF,0),MATCH(ERD_BSCU!$G$7,[0]!ANNEE,0))</f>
        <v>0</v>
      </c>
      <c r="E17" s="171"/>
      <c r="F17" s="194">
        <f t="shared" si="1"/>
        <v>0</v>
      </c>
      <c r="G17" s="196">
        <f>INDEX([0]!REFERENTIEL,MATCH(ERD_BSCU!B17,[0]!CODIF,0),MATCH(ERD_BSCU!$G$7,[0]!ANNEE,0)+1)</f>
        <v>0</v>
      </c>
      <c r="H17" s="171"/>
      <c r="I17" s="199">
        <f t="shared" si="0"/>
        <v>0</v>
      </c>
      <c r="J17" s="201">
        <f t="shared" si="7"/>
        <v>0</v>
      </c>
      <c r="K17" s="173"/>
      <c r="L17" s="178">
        <f t="shared" si="8"/>
        <v>0</v>
      </c>
      <c r="M17" s="175"/>
      <c r="N17" s="174">
        <f t="shared" si="2"/>
        <v>0</v>
      </c>
      <c r="O17" s="179">
        <f t="shared" si="9"/>
        <v>0</v>
      </c>
      <c r="P17" s="209" t="e">
        <f t="shared" ref="P17:P19" si="10">O17/J17</f>
        <v>#DIV/0!</v>
      </c>
      <c r="Q17" s="176">
        <f t="shared" si="3"/>
        <v>0</v>
      </c>
      <c r="R17" s="176">
        <f t="shared" si="4"/>
        <v>0</v>
      </c>
      <c r="S17" s="216"/>
      <c r="T17" s="176">
        <f t="shared" si="5"/>
        <v>0</v>
      </c>
      <c r="U17" s="176">
        <f t="shared" si="6"/>
        <v>0</v>
      </c>
      <c r="V17" s="213"/>
    </row>
    <row r="18" spans="1:22" ht="72" customHeight="1">
      <c r="A18" s="177" t="s">
        <v>30</v>
      </c>
      <c r="B18" s="186" t="s">
        <v>36</v>
      </c>
      <c r="C18" s="190" t="s">
        <v>32</v>
      </c>
      <c r="D18" s="192">
        <f>INDEX([0]!REFERENTIEL,MATCH(ERD_BSCU!B18,[0]!CODIF,0),MATCH(ERD_BSCU!$G$7,[0]!ANNEE,0))</f>
        <v>0</v>
      </c>
      <c r="E18" s="171"/>
      <c r="F18" s="194">
        <f t="shared" si="1"/>
        <v>0</v>
      </c>
      <c r="G18" s="196">
        <f>INDEX([0]!REFERENTIEL,MATCH(ERD_BSCU!B18,[0]!CODIF,0),MATCH(ERD_BSCU!$G$7,[0]!ANNEE,0)+1)</f>
        <v>0</v>
      </c>
      <c r="H18" s="171"/>
      <c r="I18" s="199">
        <f t="shared" ref="I18:I19" si="11">IFERROR(G18*H18,0)</f>
        <v>0</v>
      </c>
      <c r="J18" s="201">
        <f t="shared" si="7"/>
        <v>0</v>
      </c>
      <c r="K18" s="173"/>
      <c r="L18" s="178">
        <f t="shared" si="8"/>
        <v>0</v>
      </c>
      <c r="M18" s="175"/>
      <c r="N18" s="174">
        <f t="shared" si="2"/>
        <v>0</v>
      </c>
      <c r="O18" s="179">
        <f t="shared" si="9"/>
        <v>0</v>
      </c>
      <c r="P18" s="209" t="e">
        <f t="shared" si="10"/>
        <v>#DIV/0!</v>
      </c>
      <c r="Q18" s="176">
        <f t="shared" si="3"/>
        <v>0</v>
      </c>
      <c r="R18" s="176">
        <f t="shared" si="4"/>
        <v>0</v>
      </c>
      <c r="S18" s="216"/>
      <c r="T18" s="176">
        <f t="shared" si="5"/>
        <v>0</v>
      </c>
      <c r="U18" s="176">
        <f t="shared" si="6"/>
        <v>0</v>
      </c>
      <c r="V18" s="213"/>
    </row>
    <row r="19" spans="1:22" ht="69.75" customHeight="1">
      <c r="A19" s="177" t="s">
        <v>30</v>
      </c>
      <c r="B19" s="186" t="s">
        <v>37</v>
      </c>
      <c r="C19" s="190" t="s">
        <v>38</v>
      </c>
      <c r="D19" s="192">
        <f>INDEX([0]!REFERENTIEL,MATCH(ERD_BSCU!B19,[0]!CODIF,0),MATCH(ERD_BSCU!$G$7,[0]!ANNEE,0))</f>
        <v>0</v>
      </c>
      <c r="E19" s="180"/>
      <c r="F19" s="194">
        <f t="shared" si="1"/>
        <v>0</v>
      </c>
      <c r="G19" s="196">
        <f>INDEX([0]!REFERENTIEL,MATCH(ERD_BSCU!B19,[0]!CODIF,0),MATCH(ERD_BSCU!$G$7,[0]!ANNEE,0)+1)</f>
        <v>0</v>
      </c>
      <c r="H19" s="180"/>
      <c r="I19" s="199">
        <f t="shared" si="11"/>
        <v>0</v>
      </c>
      <c r="J19" s="201">
        <f t="shared" si="7"/>
        <v>0</v>
      </c>
      <c r="K19" s="181"/>
      <c r="L19" s="178">
        <f t="shared" si="8"/>
        <v>0</v>
      </c>
      <c r="M19" s="182"/>
      <c r="N19" s="174">
        <f t="shared" si="2"/>
        <v>0</v>
      </c>
      <c r="O19" s="179">
        <f t="shared" si="9"/>
        <v>0</v>
      </c>
      <c r="P19" s="209" t="e">
        <f t="shared" si="10"/>
        <v>#DIV/0!</v>
      </c>
      <c r="Q19" s="176">
        <f t="shared" si="3"/>
        <v>0</v>
      </c>
      <c r="R19" s="176">
        <f t="shared" si="4"/>
        <v>0</v>
      </c>
      <c r="S19" s="216"/>
      <c r="T19" s="176">
        <f t="shared" si="5"/>
        <v>0</v>
      </c>
      <c r="U19" s="176">
        <f t="shared" si="6"/>
        <v>0</v>
      </c>
      <c r="V19" s="213"/>
    </row>
    <row r="20" spans="1:22" ht="72.75" customHeight="1">
      <c r="A20" s="177" t="s">
        <v>30</v>
      </c>
      <c r="B20" s="186" t="s">
        <v>39</v>
      </c>
      <c r="C20" s="190" t="s">
        <v>40</v>
      </c>
      <c r="D20" s="192">
        <f>INDEX([0]!REFERENTIEL,MATCH(ERD_BSCU!B20,[0]!CODIF,0),MATCH(ERD_BSCU!$G$7,[0]!ANNEE,0))</f>
        <v>0</v>
      </c>
      <c r="E20" s="180"/>
      <c r="F20" s="194">
        <f t="shared" si="1"/>
        <v>0</v>
      </c>
      <c r="G20" s="196">
        <f>INDEX([0]!REFERENTIEL,MATCH(ERD_BSCU!B20,[0]!CODIF,0),MATCH(ERD_BSCU!$G$7,[0]!ANNEE,0)+1)</f>
        <v>0</v>
      </c>
      <c r="H20" s="180"/>
      <c r="I20" s="199">
        <f>IFERROR(G20*H20,0)</f>
        <v>0</v>
      </c>
      <c r="J20" s="201">
        <f t="shared" si="7"/>
        <v>0</v>
      </c>
      <c r="K20" s="181"/>
      <c r="L20" s="178">
        <f t="shared" si="8"/>
        <v>0</v>
      </c>
      <c r="M20" s="182"/>
      <c r="N20" s="174">
        <f t="shared" si="2"/>
        <v>0</v>
      </c>
      <c r="O20" s="179">
        <f t="shared" si="9"/>
        <v>0</v>
      </c>
      <c r="P20" s="209" t="e">
        <f>O20/J20</f>
        <v>#DIV/0!</v>
      </c>
      <c r="Q20" s="176">
        <f t="shared" si="3"/>
        <v>0</v>
      </c>
      <c r="R20" s="176">
        <f t="shared" si="4"/>
        <v>0</v>
      </c>
      <c r="S20" s="217"/>
      <c r="T20" s="176">
        <f t="shared" si="5"/>
        <v>0</v>
      </c>
      <c r="U20" s="176">
        <f t="shared" si="6"/>
        <v>0</v>
      </c>
      <c r="V20" s="213"/>
    </row>
    <row r="21" spans="1:22" ht="26.25" customHeight="1" thickBot="1">
      <c r="A21" s="184"/>
      <c r="B21" s="187"/>
      <c r="C21" s="187"/>
      <c r="D21" s="187"/>
      <c r="E21" s="193"/>
      <c r="F21" s="195">
        <f>SUM(F14:F20)</f>
        <v>0</v>
      </c>
      <c r="G21" s="197"/>
      <c r="H21" s="198"/>
      <c r="I21" s="202">
        <f>SUM(I14:I20)</f>
        <v>0</v>
      </c>
      <c r="J21" s="203">
        <f>SUM(J14:J20)</f>
        <v>0</v>
      </c>
      <c r="K21" s="204"/>
      <c r="L21" s="205">
        <f>SUM(L14:L20)</f>
        <v>0</v>
      </c>
      <c r="M21" s="206"/>
      <c r="N21" s="207">
        <f>SUM(N14:N20)</f>
        <v>0</v>
      </c>
      <c r="O21" s="169">
        <f>SUM(O14:O20)</f>
        <v>0</v>
      </c>
      <c r="P21" s="210" t="e">
        <f>O21/J21</f>
        <v>#DIV/0!</v>
      </c>
      <c r="Q21" s="211">
        <f>SUM(Q14:Q20)</f>
        <v>0</v>
      </c>
      <c r="R21" s="211">
        <f t="shared" ref="R21:U21" si="12">SUM(R14:R20)</f>
        <v>0</v>
      </c>
      <c r="S21" s="212">
        <f t="shared" si="12"/>
        <v>0</v>
      </c>
      <c r="T21" s="212">
        <f t="shared" si="12"/>
        <v>0</v>
      </c>
      <c r="U21" s="212">
        <f t="shared" si="12"/>
        <v>0</v>
      </c>
      <c r="V21" s="214"/>
    </row>
    <row r="22" spans="1:22" ht="10.5" customHeight="1">
      <c r="C22" s="5"/>
      <c r="D22" s="5"/>
      <c r="E22" s="5"/>
      <c r="F22" s="5"/>
      <c r="G22" s="5"/>
      <c r="H22" s="5"/>
      <c r="I22" s="5"/>
      <c r="J22"/>
      <c r="M22" s="4"/>
      <c r="N22" s="4"/>
      <c r="O22" s="4"/>
      <c r="P22" s="5"/>
      <c r="Q22" s="102"/>
      <c r="R22" s="102"/>
      <c r="S22" s="102"/>
      <c r="T22" s="102"/>
      <c r="U22" s="102"/>
    </row>
    <row r="23" spans="1:22" ht="63" customHeight="1">
      <c r="A23" s="264" t="s">
        <v>157</v>
      </c>
      <c r="B23" s="260"/>
      <c r="C23" s="261"/>
      <c r="D23" s="375"/>
      <c r="E23" s="375"/>
      <c r="F23" s="375"/>
      <c r="G23" s="375"/>
      <c r="H23" s="375"/>
      <c r="I23" s="375"/>
      <c r="J23" s="258"/>
      <c r="K23" s="375"/>
      <c r="L23" s="375"/>
      <c r="M23" s="375"/>
      <c r="N23" s="375"/>
      <c r="O23" s="257"/>
      <c r="P23" s="257"/>
      <c r="Q23" s="102"/>
      <c r="R23" s="102"/>
      <c r="S23" s="102"/>
      <c r="T23" s="102"/>
      <c r="U23" s="102"/>
    </row>
    <row r="24" spans="1:22" ht="35.25" customHeight="1">
      <c r="A24" s="254" t="s">
        <v>158</v>
      </c>
      <c r="B24" s="373" t="s">
        <v>162</v>
      </c>
      <c r="C24" s="373"/>
      <c r="D24" s="373"/>
      <c r="E24" s="373"/>
      <c r="F24" s="373"/>
      <c r="G24" s="373"/>
      <c r="H24" s="373"/>
      <c r="I24" s="373"/>
      <c r="J24" s="259"/>
      <c r="K24" s="376" t="s">
        <v>161</v>
      </c>
      <c r="L24" s="377"/>
      <c r="M24" s="377"/>
      <c r="N24" s="378"/>
      <c r="O24" s="255">
        <f>SUM('EDR au réel'!Y41)</f>
        <v>0</v>
      </c>
      <c r="P24" s="209" t="e">
        <f>O24/J24</f>
        <v>#DIV/0!</v>
      </c>
      <c r="Q24" s="179">
        <f>J24</f>
        <v>0</v>
      </c>
      <c r="R24" s="179">
        <f>IF(J24=O24,0,IF(J24&gt;O24,J24-O24,IF(J24&lt;O24,O24-J24)))</f>
        <v>0</v>
      </c>
      <c r="S24" s="217"/>
      <c r="T24" s="179">
        <f>R24+S24</f>
        <v>0</v>
      </c>
      <c r="U24" s="179">
        <f>IF(J24=O24,J24,IF(J24&gt;O24,O24,IF(J24&lt;O24,J24)))-S24</f>
        <v>0</v>
      </c>
      <c r="V24" s="263"/>
    </row>
    <row r="25" spans="1:22" ht="15.75" customHeight="1">
      <c r="C25" s="5"/>
      <c r="D25" s="5"/>
      <c r="E25" s="5"/>
      <c r="F25" s="5"/>
      <c r="G25" s="5"/>
      <c r="H25" s="5"/>
      <c r="I25" s="5"/>
      <c r="J25"/>
      <c r="M25" s="4"/>
      <c r="N25" s="4"/>
      <c r="P25" s="5"/>
      <c r="Q25" s="102"/>
      <c r="R25" s="102"/>
      <c r="S25" s="102"/>
      <c r="T25" s="102"/>
      <c r="U25" s="102"/>
    </row>
    <row r="26" spans="1:22" ht="51.75" customHeight="1">
      <c r="A26" s="374" t="s">
        <v>163</v>
      </c>
      <c r="B26" s="374"/>
      <c r="C26" s="374"/>
      <c r="D26" s="374"/>
      <c r="E26" s="374"/>
      <c r="F26" s="374"/>
      <c r="G26" s="374"/>
      <c r="H26" s="374"/>
      <c r="I26" s="374"/>
      <c r="J26" s="256">
        <f>J21+J24</f>
        <v>0</v>
      </c>
      <c r="K26" s="379" t="s">
        <v>159</v>
      </c>
      <c r="L26" s="380"/>
      <c r="M26" s="380"/>
      <c r="N26" s="381"/>
      <c r="O26" s="262">
        <f>O21+O24</f>
        <v>0</v>
      </c>
      <c r="P26" s="209" t="e">
        <f>O26/J26</f>
        <v>#DIV/0!</v>
      </c>
      <c r="Q26" s="621">
        <f>Q21+Q24</f>
        <v>0</v>
      </c>
      <c r="R26" s="621">
        <f>R21+R24</f>
        <v>0</v>
      </c>
      <c r="S26" s="621">
        <f>S21+S24</f>
        <v>0</v>
      </c>
      <c r="T26" s="621">
        <f>T21+T24</f>
        <v>0</v>
      </c>
      <c r="U26" s="621">
        <f>U21+U24</f>
        <v>0</v>
      </c>
      <c r="V26" s="622"/>
    </row>
    <row r="27" spans="1:22" ht="15.75" customHeight="1">
      <c r="A27" s="4"/>
      <c r="B27" s="5"/>
      <c r="C27" s="5"/>
      <c r="D27" s="5"/>
      <c r="E27" s="5"/>
      <c r="F27" s="5"/>
      <c r="G27" s="5"/>
      <c r="H27" s="5"/>
      <c r="I27" s="5"/>
      <c r="J27" s="5"/>
      <c r="K27" s="4"/>
      <c r="L27" s="4"/>
      <c r="M27" s="4"/>
      <c r="N27" s="4"/>
      <c r="O27" s="4"/>
    </row>
    <row r="28" spans="1:22" ht="24.75" customHeight="1">
      <c r="A28" s="8" t="s">
        <v>41</v>
      </c>
      <c r="B28" s="230" t="s">
        <v>42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22" ht="20.5">
      <c r="A29" s="8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22" ht="20.5">
      <c r="A30" s="8" t="s">
        <v>43</v>
      </c>
      <c r="B30" s="230" t="s">
        <v>42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22" ht="1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22" ht="26.25" customHeight="1">
      <c r="A32" s="364" t="s">
        <v>44</v>
      </c>
      <c r="B32" s="365"/>
      <c r="C32" s="365"/>
      <c r="D32" s="365"/>
      <c r="E32" s="365"/>
      <c r="F32" s="365"/>
      <c r="G32" s="366"/>
      <c r="H32" s="382" t="s">
        <v>45</v>
      </c>
      <c r="I32" s="383"/>
      <c r="J32" s="383"/>
      <c r="K32" s="383"/>
      <c r="L32" s="383"/>
      <c r="M32" s="383"/>
      <c r="N32" s="384"/>
    </row>
    <row r="33" spans="1:14" ht="42" customHeight="1">
      <c r="A33" s="367" t="s">
        <v>46</v>
      </c>
      <c r="B33" s="368"/>
      <c r="C33" s="368"/>
      <c r="D33" s="368"/>
      <c r="E33" s="368"/>
      <c r="F33" s="368"/>
      <c r="G33" s="369"/>
      <c r="H33" s="370" t="s">
        <v>47</v>
      </c>
      <c r="I33" s="371"/>
      <c r="J33" s="371"/>
      <c r="K33" s="371"/>
      <c r="L33" s="371"/>
      <c r="M33" s="371"/>
      <c r="N33" s="372"/>
    </row>
    <row r="34" spans="1:14" ht="36" customHeight="1">
      <c r="A34" s="370" t="s">
        <v>48</v>
      </c>
      <c r="B34" s="371"/>
      <c r="C34" s="371"/>
      <c r="D34" s="371"/>
      <c r="E34" s="371"/>
      <c r="F34" s="371"/>
      <c r="G34" s="372"/>
      <c r="H34" s="370" t="s">
        <v>49</v>
      </c>
      <c r="I34" s="371"/>
      <c r="J34" s="371"/>
      <c r="K34" s="371"/>
      <c r="L34" s="371"/>
      <c r="M34" s="371"/>
      <c r="N34" s="372"/>
    </row>
    <row r="35" spans="1:14" ht="36" customHeight="1">
      <c r="A35" s="370" t="s">
        <v>50</v>
      </c>
      <c r="B35" s="371"/>
      <c r="C35" s="371"/>
      <c r="D35" s="371"/>
      <c r="E35" s="371"/>
      <c r="F35" s="371"/>
      <c r="G35" s="372"/>
      <c r="H35" s="370"/>
      <c r="I35" s="371"/>
      <c r="J35" s="371"/>
      <c r="K35" s="371"/>
      <c r="L35" s="371"/>
      <c r="M35" s="371"/>
      <c r="N35" s="372"/>
    </row>
    <row r="36" spans="1:14" ht="36" customHeight="1">
      <c r="A36" s="370" t="s">
        <v>51</v>
      </c>
      <c r="B36" s="371"/>
      <c r="C36" s="371"/>
      <c r="D36" s="371"/>
      <c r="E36" s="371"/>
      <c r="F36" s="371"/>
      <c r="G36" s="372"/>
      <c r="H36" s="370"/>
      <c r="I36" s="371"/>
      <c r="J36" s="371"/>
      <c r="K36" s="371"/>
      <c r="L36" s="371"/>
      <c r="M36" s="371"/>
      <c r="N36" s="372"/>
    </row>
    <row r="37" spans="1:14" ht="26.25" customHeight="1">
      <c r="A37" s="361" t="s">
        <v>52</v>
      </c>
      <c r="B37" s="362"/>
      <c r="C37" s="362"/>
      <c r="D37" s="362"/>
      <c r="E37" s="362"/>
      <c r="F37" s="362"/>
      <c r="G37" s="363"/>
      <c r="H37" s="361" t="s">
        <v>52</v>
      </c>
      <c r="I37" s="362"/>
      <c r="J37" s="362"/>
      <c r="K37" s="362"/>
      <c r="L37" s="362"/>
      <c r="M37" s="362"/>
      <c r="N37" s="363"/>
    </row>
    <row r="38" spans="1:14" ht="30" customHeight="1">
      <c r="A38" s="162" t="s">
        <v>53</v>
      </c>
      <c r="B38" s="218" t="s">
        <v>42</v>
      </c>
      <c r="C38" s="231"/>
      <c r="D38" s="231"/>
      <c r="E38" s="231"/>
      <c r="F38" s="231"/>
      <c r="G38" s="232"/>
      <c r="H38" s="162" t="s">
        <v>53</v>
      </c>
      <c r="I38" s="223" t="s">
        <v>42</v>
      </c>
      <c r="J38" s="238"/>
      <c r="K38" s="239"/>
      <c r="L38" s="239"/>
      <c r="M38" s="239"/>
      <c r="N38" s="240"/>
    </row>
    <row r="39" spans="1:14" ht="27" customHeight="1">
      <c r="A39" s="162" t="s">
        <v>54</v>
      </c>
      <c r="B39" s="219" t="s">
        <v>42</v>
      </c>
      <c r="D39" s="163" t="s">
        <v>55</v>
      </c>
      <c r="E39" s="221" t="s">
        <v>42</v>
      </c>
      <c r="F39" s="219"/>
      <c r="G39" s="222"/>
      <c r="H39" s="162" t="s">
        <v>54</v>
      </c>
      <c r="I39" s="164"/>
      <c r="J39" s="241" t="s">
        <v>42</v>
      </c>
      <c r="K39" s="9"/>
      <c r="L39" s="163" t="s">
        <v>55</v>
      </c>
      <c r="M39" s="224" t="s">
        <v>42</v>
      </c>
      <c r="N39" s="225"/>
    </row>
    <row r="40" spans="1:14" ht="33" customHeight="1">
      <c r="A40" s="233"/>
      <c r="B40" s="220" t="s">
        <v>42</v>
      </c>
      <c r="C40" s="234"/>
      <c r="D40" s="234"/>
      <c r="E40" s="220" t="s">
        <v>42</v>
      </c>
      <c r="F40" s="234"/>
      <c r="G40" s="235"/>
      <c r="H40" s="233"/>
      <c r="I40" s="228" t="s">
        <v>42</v>
      </c>
      <c r="J40" s="236"/>
      <c r="K40" s="237"/>
      <c r="L40" s="237"/>
      <c r="M40" s="226"/>
      <c r="N40" s="227"/>
    </row>
    <row r="41" spans="1:14">
      <c r="H41"/>
    </row>
    <row r="42" spans="1:14">
      <c r="H42"/>
    </row>
    <row r="43" spans="1:14">
      <c r="H43"/>
    </row>
    <row r="44" spans="1:14">
      <c r="D44" s="157"/>
      <c r="H44"/>
    </row>
    <row r="45" spans="1:14">
      <c r="H45"/>
    </row>
    <row r="46" spans="1:14">
      <c r="H46"/>
    </row>
  </sheetData>
  <sheetProtection algorithmName="SHA-512" hashValue="eGqVnqwoGMhgnRPkK1jfxrjE8DzwTwzVTM/yehK1Q8yBWvy5avgUbUTheN68UAFRSX1teCqEzVueK5lUWAwNSQ==" saltValue="QYYIuAp9kchPtWDDvqPIYQ==" spinCount="100000" sheet="1" selectLockedCells="1"/>
  <mergeCells count="48">
    <mergeCell ref="K24:N24"/>
    <mergeCell ref="K26:N26"/>
    <mergeCell ref="H32:N32"/>
    <mergeCell ref="A10:A12"/>
    <mergeCell ref="A37:G37"/>
    <mergeCell ref="A32:G32"/>
    <mergeCell ref="H37:N37"/>
    <mergeCell ref="A33:G33"/>
    <mergeCell ref="A34:G34"/>
    <mergeCell ref="A35:G35"/>
    <mergeCell ref="A36:G36"/>
    <mergeCell ref="H33:N33"/>
    <mergeCell ref="H34:N34"/>
    <mergeCell ref="H35:N35"/>
    <mergeCell ref="H36:N36"/>
    <mergeCell ref="B24:I24"/>
    <mergeCell ref="A26:I26"/>
    <mergeCell ref="D23:I23"/>
    <mergeCell ref="K23:N23"/>
    <mergeCell ref="B8:C8"/>
    <mergeCell ref="Q12:Q13"/>
    <mergeCell ref="U12:U13"/>
    <mergeCell ref="Q10:V11"/>
    <mergeCell ref="O11:O12"/>
    <mergeCell ref="P10:P12"/>
    <mergeCell ref="K10:O10"/>
    <mergeCell ref="G11:I11"/>
    <mergeCell ref="J11:J12"/>
    <mergeCell ref="D11:F11"/>
    <mergeCell ref="R12:T12"/>
    <mergeCell ref="V12:V13"/>
    <mergeCell ref="M11:N11"/>
    <mergeCell ref="B1:L1"/>
    <mergeCell ref="D10:J10"/>
    <mergeCell ref="B10:B12"/>
    <mergeCell ref="C10:C12"/>
    <mergeCell ref="B3:C3"/>
    <mergeCell ref="D3:F3"/>
    <mergeCell ref="D4:F4"/>
    <mergeCell ref="D5:F5"/>
    <mergeCell ref="B4:C4"/>
    <mergeCell ref="B5:C5"/>
    <mergeCell ref="D7:F7"/>
    <mergeCell ref="D8:F8"/>
    <mergeCell ref="D6:F6"/>
    <mergeCell ref="K11:L11"/>
    <mergeCell ref="B6:C6"/>
    <mergeCell ref="B7:C7"/>
  </mergeCells>
  <pageMargins left="0.7" right="0.7" top="0.75" bottom="0.75" header="0.3" footer="0.3"/>
  <pageSetup paperSize="8" scale="3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ATTENTION" error="Vous devez choisir une année oblgatoirement !" promptTitle="CHOIX D'UNE ANNEE" prompt="Vous devez choisir d'abord une année dans la liste déroulante, puis compléter la suite du tableau !" xr:uid="{25B53AFA-EFCB-4CED-87D4-8813A879DF5D}">
          <x14:formula1>
            <xm:f>BDD_BSCU!$C$1:$O$1</xm:f>
          </x14:formula1>
          <xm:sqref>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B8393-CA0B-4236-9FB6-B2A487411928}">
  <sheetPr codeName="Feuil2">
    <tabColor rgb="FF92D050"/>
  </sheetPr>
  <dimension ref="A1:M43"/>
  <sheetViews>
    <sheetView zoomScale="145" zoomScaleNormal="145" workbookViewId="0">
      <selection activeCell="A42" sqref="A42:I43"/>
    </sheetView>
  </sheetViews>
  <sheetFormatPr baseColWidth="10" defaultColWidth="11.453125" defaultRowHeight="14.5"/>
  <cols>
    <col min="1" max="1" width="19" customWidth="1"/>
    <col min="2" max="2" width="16.1796875" customWidth="1"/>
    <col min="3" max="3" width="14.81640625" customWidth="1"/>
    <col min="4" max="4" width="15.26953125" customWidth="1"/>
    <col min="5" max="5" width="13.7265625" customWidth="1"/>
    <col min="6" max="7" width="14.26953125" customWidth="1"/>
    <col min="8" max="8" width="15" customWidth="1"/>
    <col min="9" max="9" width="14.81640625" customWidth="1"/>
    <col min="10" max="10" width="0.81640625" customWidth="1"/>
    <col min="11" max="11" width="12.81640625" customWidth="1"/>
    <col min="13" max="13" width="16.81640625" customWidth="1"/>
  </cols>
  <sheetData>
    <row r="1" spans="1:13">
      <c r="A1" s="111"/>
      <c r="B1" s="111"/>
      <c r="C1" s="111"/>
      <c r="D1" s="112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7.5">
      <c r="A2" s="111"/>
      <c r="B2" s="111"/>
      <c r="C2" s="111"/>
      <c r="D2" s="415" t="s">
        <v>56</v>
      </c>
      <c r="E2" s="415"/>
      <c r="F2" s="415"/>
      <c r="G2" s="415"/>
      <c r="H2" s="415"/>
      <c r="I2" s="415"/>
      <c r="J2" s="415"/>
      <c r="K2" s="111"/>
      <c r="L2" s="111"/>
      <c r="M2" s="111"/>
    </row>
    <row r="3" spans="1:13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13" ht="17.5">
      <c r="A4" s="111"/>
      <c r="B4" s="111"/>
      <c r="C4" s="111"/>
      <c r="D4" s="303" t="s">
        <v>178</v>
      </c>
      <c r="E4" s="111"/>
      <c r="F4" s="111"/>
      <c r="G4" s="111"/>
      <c r="H4" s="111"/>
      <c r="I4" s="111"/>
      <c r="J4" s="111"/>
      <c r="K4" s="111"/>
      <c r="L4" s="111"/>
      <c r="M4" s="111"/>
    </row>
    <row r="5" spans="1:13" ht="17.5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67"/>
      <c r="L5" s="111"/>
      <c r="M5" s="111"/>
    </row>
    <row r="6" spans="1:13" ht="17.5">
      <c r="A6" s="416" t="s">
        <v>57</v>
      </c>
      <c r="B6" s="416"/>
      <c r="C6" s="416"/>
      <c r="D6" s="417"/>
      <c r="E6" s="417"/>
      <c r="F6" s="417"/>
      <c r="G6" s="417"/>
      <c r="H6" s="417"/>
      <c r="I6" s="417"/>
      <c r="J6" s="417"/>
      <c r="K6" s="114"/>
      <c r="L6" s="114"/>
      <c r="M6" s="114"/>
    </row>
    <row r="7" spans="1:13" ht="17.5">
      <c r="A7" s="416"/>
      <c r="B7" s="416"/>
      <c r="C7" s="416"/>
      <c r="D7" s="417"/>
      <c r="E7" s="417"/>
      <c r="F7" s="417"/>
      <c r="G7" s="417"/>
      <c r="H7" s="417"/>
      <c r="I7" s="417"/>
      <c r="J7" s="417"/>
      <c r="K7" s="114"/>
      <c r="L7" s="114"/>
      <c r="M7" s="114"/>
    </row>
    <row r="8" spans="1:13" ht="17.5">
      <c r="A8" s="416"/>
      <c r="B8" s="416"/>
      <c r="C8" s="416"/>
      <c r="D8" s="417"/>
      <c r="E8" s="417"/>
      <c r="F8" s="417"/>
      <c r="G8" s="417"/>
      <c r="H8" s="417"/>
      <c r="I8" s="417"/>
      <c r="J8" s="417"/>
      <c r="K8" s="114"/>
      <c r="L8" s="114"/>
      <c r="M8" s="114"/>
    </row>
    <row r="9" spans="1:13" ht="15">
      <c r="A9" s="418" t="s">
        <v>58</v>
      </c>
      <c r="B9" s="418"/>
      <c r="C9" s="418"/>
      <c r="D9" s="419"/>
      <c r="E9" s="419"/>
      <c r="F9" s="419"/>
      <c r="G9" s="419"/>
      <c r="H9" s="419"/>
      <c r="I9" s="419"/>
      <c r="J9" s="419"/>
      <c r="K9" s="115"/>
      <c r="L9" s="115"/>
      <c r="M9" s="115"/>
    </row>
    <row r="10" spans="1:13" ht="15">
      <c r="A10" s="418"/>
      <c r="B10" s="418"/>
      <c r="C10" s="418"/>
      <c r="D10" s="419"/>
      <c r="E10" s="419"/>
      <c r="F10" s="419"/>
      <c r="G10" s="419"/>
      <c r="H10" s="419"/>
      <c r="I10" s="419"/>
      <c r="J10" s="419"/>
      <c r="K10" s="115"/>
      <c r="L10" s="115"/>
      <c r="M10" s="115"/>
    </row>
    <row r="11" spans="1:13" ht="15">
      <c r="A11" s="418"/>
      <c r="B11" s="418"/>
      <c r="C11" s="418"/>
      <c r="D11" s="419"/>
      <c r="E11" s="419"/>
      <c r="F11" s="419"/>
      <c r="G11" s="419"/>
      <c r="H11" s="419"/>
      <c r="I11" s="419"/>
      <c r="J11" s="419"/>
      <c r="K11" s="115"/>
      <c r="L11" s="115"/>
      <c r="M11" s="115"/>
    </row>
    <row r="12" spans="1:13" ht="16" thickBot="1">
      <c r="A12" s="116"/>
      <c r="B12" s="116"/>
      <c r="C12" s="116"/>
      <c r="D12" s="116"/>
      <c r="E12" s="116"/>
      <c r="F12" s="116"/>
      <c r="G12" s="116"/>
      <c r="H12" s="116"/>
      <c r="I12" s="116"/>
      <c r="J12" s="67"/>
      <c r="K12" s="115"/>
      <c r="L12" s="115"/>
      <c r="M12" s="115"/>
    </row>
    <row r="13" spans="1:13">
      <c r="A13" s="409" t="s">
        <v>59</v>
      </c>
      <c r="B13" s="410"/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411"/>
    </row>
    <row r="14" spans="1:13" ht="15" thickBot="1">
      <c r="A14" s="412"/>
      <c r="B14" s="413"/>
      <c r="C14" s="413"/>
      <c r="D14" s="413"/>
      <c r="E14" s="413"/>
      <c r="F14" s="413"/>
      <c r="G14" s="413"/>
      <c r="H14" s="413"/>
      <c r="I14" s="413"/>
      <c r="J14" s="413"/>
      <c r="K14" s="413"/>
      <c r="L14" s="413"/>
      <c r="M14" s="414"/>
    </row>
    <row r="15" spans="1:13" ht="20.5" thickBot="1">
      <c r="A15" s="385" t="s">
        <v>60</v>
      </c>
      <c r="B15" s="386"/>
      <c r="C15" s="386"/>
      <c r="D15" s="386"/>
      <c r="E15" s="386"/>
      <c r="F15" s="386"/>
      <c r="G15" s="386"/>
      <c r="H15" s="386"/>
      <c r="I15" s="386"/>
      <c r="J15" s="387"/>
      <c r="K15" s="386"/>
      <c r="L15" s="386"/>
      <c r="M15" s="388"/>
    </row>
    <row r="16" spans="1:13">
      <c r="A16" s="389" t="s">
        <v>61</v>
      </c>
      <c r="B16" s="392" t="s">
        <v>62</v>
      </c>
      <c r="C16" s="395" t="s">
        <v>63</v>
      </c>
      <c r="D16" s="398" t="s">
        <v>64</v>
      </c>
      <c r="E16" s="399"/>
      <c r="F16" s="400"/>
      <c r="G16" s="399" t="s">
        <v>65</v>
      </c>
      <c r="H16" s="399"/>
      <c r="I16" s="399"/>
      <c r="J16" s="117"/>
      <c r="K16" s="399" t="s">
        <v>66</v>
      </c>
      <c r="L16" s="399"/>
      <c r="M16" s="400"/>
    </row>
    <row r="17" spans="1:13">
      <c r="A17" s="390"/>
      <c r="B17" s="393"/>
      <c r="C17" s="396"/>
      <c r="D17" s="401"/>
      <c r="E17" s="402"/>
      <c r="F17" s="403"/>
      <c r="G17" s="402"/>
      <c r="H17" s="402"/>
      <c r="I17" s="402"/>
      <c r="J17" s="118"/>
      <c r="K17" s="402"/>
      <c r="L17" s="402"/>
      <c r="M17" s="403"/>
    </row>
    <row r="18" spans="1:13">
      <c r="A18" s="390"/>
      <c r="B18" s="393"/>
      <c r="C18" s="396"/>
      <c r="D18" s="406" t="s">
        <v>67</v>
      </c>
      <c r="E18" s="407"/>
      <c r="F18" s="408"/>
      <c r="G18" s="407" t="s">
        <v>67</v>
      </c>
      <c r="H18" s="407"/>
      <c r="I18" s="407"/>
      <c r="J18" s="118"/>
      <c r="K18" s="404"/>
      <c r="L18" s="404"/>
      <c r="M18" s="405"/>
    </row>
    <row r="19" spans="1:13">
      <c r="A19" s="390"/>
      <c r="B19" s="393"/>
      <c r="C19" s="396"/>
      <c r="D19" s="420" t="s">
        <v>68</v>
      </c>
      <c r="E19" s="426" t="s">
        <v>69</v>
      </c>
      <c r="F19" s="428" t="s">
        <v>70</v>
      </c>
      <c r="G19" s="430" t="s">
        <v>68</v>
      </c>
      <c r="H19" s="426" t="s">
        <v>69</v>
      </c>
      <c r="I19" s="432" t="s">
        <v>70</v>
      </c>
      <c r="J19" s="118"/>
      <c r="K19" s="433" t="s">
        <v>68</v>
      </c>
      <c r="L19" s="422" t="s">
        <v>69</v>
      </c>
      <c r="M19" s="424" t="s">
        <v>70</v>
      </c>
    </row>
    <row r="20" spans="1:13" ht="44.25" customHeight="1">
      <c r="A20" s="391"/>
      <c r="B20" s="394"/>
      <c r="C20" s="397"/>
      <c r="D20" s="421"/>
      <c r="E20" s="427"/>
      <c r="F20" s="429"/>
      <c r="G20" s="431"/>
      <c r="H20" s="427"/>
      <c r="I20" s="397"/>
      <c r="J20" s="118"/>
      <c r="K20" s="434"/>
      <c r="L20" s="423"/>
      <c r="M20" s="425"/>
    </row>
    <row r="21" spans="1:13">
      <c r="A21" s="119"/>
      <c r="B21" s="120"/>
      <c r="C21" s="121"/>
      <c r="D21" s="122"/>
      <c r="E21" s="121"/>
      <c r="F21" s="123"/>
      <c r="G21" s="124"/>
      <c r="H21" s="125"/>
      <c r="I21" s="126"/>
      <c r="J21" s="118"/>
      <c r="K21" s="127" t="e">
        <f>AVERAGE(D21,G21)</f>
        <v>#DIV/0!</v>
      </c>
      <c r="L21" s="127" t="e">
        <f>AVERAGE(E21,H21)</f>
        <v>#DIV/0!</v>
      </c>
      <c r="M21" s="128" t="e">
        <f>AVERAGE(F21,I21)</f>
        <v>#DIV/0!</v>
      </c>
    </row>
    <row r="22" spans="1:13">
      <c r="A22" s="119"/>
      <c r="B22" s="120"/>
      <c r="C22" s="121"/>
      <c r="D22" s="122"/>
      <c r="E22" s="121"/>
      <c r="F22" s="123"/>
      <c r="G22" s="124"/>
      <c r="H22" s="125"/>
      <c r="I22" s="126"/>
      <c r="J22" s="118"/>
      <c r="K22" s="127" t="e">
        <f t="shared" ref="K22:M36" si="0">AVERAGE(D22,G22)</f>
        <v>#DIV/0!</v>
      </c>
      <c r="L22" s="127" t="e">
        <f t="shared" si="0"/>
        <v>#DIV/0!</v>
      </c>
      <c r="M22" s="128" t="e">
        <f t="shared" si="0"/>
        <v>#DIV/0!</v>
      </c>
    </row>
    <row r="23" spans="1:13">
      <c r="A23" s="119"/>
      <c r="B23" s="120"/>
      <c r="C23" s="121"/>
      <c r="D23" s="122"/>
      <c r="E23" s="121"/>
      <c r="F23" s="123"/>
      <c r="G23" s="124"/>
      <c r="H23" s="125"/>
      <c r="I23" s="126"/>
      <c r="J23" s="118"/>
      <c r="K23" s="127" t="e">
        <f t="shared" si="0"/>
        <v>#DIV/0!</v>
      </c>
      <c r="L23" s="127" t="e">
        <f t="shared" si="0"/>
        <v>#DIV/0!</v>
      </c>
      <c r="M23" s="128" t="e">
        <f t="shared" si="0"/>
        <v>#DIV/0!</v>
      </c>
    </row>
    <row r="24" spans="1:13">
      <c r="A24" s="119"/>
      <c r="B24" s="120"/>
      <c r="C24" s="121"/>
      <c r="D24" s="122"/>
      <c r="E24" s="121"/>
      <c r="F24" s="123"/>
      <c r="G24" s="124"/>
      <c r="H24" s="125"/>
      <c r="I24" s="126"/>
      <c r="J24" s="118"/>
      <c r="K24" s="127" t="e">
        <f t="shared" si="0"/>
        <v>#DIV/0!</v>
      </c>
      <c r="L24" s="127" t="e">
        <f t="shared" si="0"/>
        <v>#DIV/0!</v>
      </c>
      <c r="M24" s="128" t="e">
        <f t="shared" si="0"/>
        <v>#DIV/0!</v>
      </c>
    </row>
    <row r="25" spans="1:13">
      <c r="A25" s="119"/>
      <c r="B25" s="120"/>
      <c r="C25" s="121"/>
      <c r="D25" s="122"/>
      <c r="E25" s="121"/>
      <c r="F25" s="123"/>
      <c r="G25" s="124"/>
      <c r="H25" s="125"/>
      <c r="I25" s="126"/>
      <c r="J25" s="118"/>
      <c r="K25" s="127" t="e">
        <f>AVERAGE(D25,G25)</f>
        <v>#DIV/0!</v>
      </c>
      <c r="L25" s="127" t="e">
        <f>AVERAGE(E25,H25)</f>
        <v>#DIV/0!</v>
      </c>
      <c r="M25" s="128" t="e">
        <f>AVERAGE(F25,I25)</f>
        <v>#DIV/0!</v>
      </c>
    </row>
    <row r="26" spans="1:13">
      <c r="A26" s="119"/>
      <c r="B26" s="120"/>
      <c r="C26" s="121"/>
      <c r="D26" s="122"/>
      <c r="E26" s="121"/>
      <c r="F26" s="123"/>
      <c r="G26" s="124"/>
      <c r="H26" s="125"/>
      <c r="I26" s="126"/>
      <c r="J26" s="118"/>
      <c r="K26" s="127" t="e">
        <f t="shared" si="0"/>
        <v>#DIV/0!</v>
      </c>
      <c r="L26" s="127" t="e">
        <f t="shared" si="0"/>
        <v>#DIV/0!</v>
      </c>
      <c r="M26" s="128" t="e">
        <f t="shared" si="0"/>
        <v>#DIV/0!</v>
      </c>
    </row>
    <row r="27" spans="1:13">
      <c r="A27" s="119"/>
      <c r="B27" s="120"/>
      <c r="C27" s="121"/>
      <c r="D27" s="122"/>
      <c r="E27" s="121"/>
      <c r="F27" s="123"/>
      <c r="G27" s="124"/>
      <c r="H27" s="125"/>
      <c r="I27" s="126"/>
      <c r="J27" s="118"/>
      <c r="K27" s="127" t="e">
        <f t="shared" si="0"/>
        <v>#DIV/0!</v>
      </c>
      <c r="L27" s="127" t="e">
        <f t="shared" si="0"/>
        <v>#DIV/0!</v>
      </c>
      <c r="M27" s="128" t="e">
        <f t="shared" si="0"/>
        <v>#DIV/0!</v>
      </c>
    </row>
    <row r="28" spans="1:13">
      <c r="A28" s="119"/>
      <c r="B28" s="120"/>
      <c r="C28" s="121"/>
      <c r="D28" s="122"/>
      <c r="E28" s="121"/>
      <c r="F28" s="123"/>
      <c r="G28" s="124"/>
      <c r="H28" s="125"/>
      <c r="I28" s="126"/>
      <c r="J28" s="118"/>
      <c r="K28" s="127" t="e">
        <f t="shared" si="0"/>
        <v>#DIV/0!</v>
      </c>
      <c r="L28" s="127" t="e">
        <f t="shared" si="0"/>
        <v>#DIV/0!</v>
      </c>
      <c r="M28" s="128" t="e">
        <f t="shared" si="0"/>
        <v>#DIV/0!</v>
      </c>
    </row>
    <row r="29" spans="1:13">
      <c r="A29" s="129"/>
      <c r="B29" s="120"/>
      <c r="C29" s="121"/>
      <c r="D29" s="122"/>
      <c r="E29" s="121"/>
      <c r="F29" s="123"/>
      <c r="G29" s="124"/>
      <c r="H29" s="125"/>
      <c r="I29" s="126"/>
      <c r="J29" s="118"/>
      <c r="K29" s="127" t="e">
        <f t="shared" si="0"/>
        <v>#DIV/0!</v>
      </c>
      <c r="L29" s="127" t="e">
        <f t="shared" si="0"/>
        <v>#DIV/0!</v>
      </c>
      <c r="M29" s="128" t="e">
        <f t="shared" si="0"/>
        <v>#DIV/0!</v>
      </c>
    </row>
    <row r="30" spans="1:13">
      <c r="A30" s="129"/>
      <c r="B30" s="130"/>
      <c r="C30" s="131"/>
      <c r="D30" s="132"/>
      <c r="E30" s="131"/>
      <c r="F30" s="133"/>
      <c r="G30" s="124"/>
      <c r="H30" s="125"/>
      <c r="I30" s="126"/>
      <c r="J30" s="118"/>
      <c r="K30" s="127" t="e">
        <f t="shared" si="0"/>
        <v>#DIV/0!</v>
      </c>
      <c r="L30" s="127" t="e">
        <f t="shared" si="0"/>
        <v>#DIV/0!</v>
      </c>
      <c r="M30" s="128" t="e">
        <f t="shared" si="0"/>
        <v>#DIV/0!</v>
      </c>
    </row>
    <row r="31" spans="1:13">
      <c r="A31" s="134"/>
      <c r="B31" s="130"/>
      <c r="C31" s="131"/>
      <c r="D31" s="132"/>
      <c r="E31" s="131"/>
      <c r="F31" s="133"/>
      <c r="G31" s="124"/>
      <c r="H31" s="125"/>
      <c r="I31" s="126"/>
      <c r="J31" s="118"/>
      <c r="K31" s="127" t="e">
        <f t="shared" si="0"/>
        <v>#DIV/0!</v>
      </c>
      <c r="L31" s="127" t="e">
        <f t="shared" si="0"/>
        <v>#DIV/0!</v>
      </c>
      <c r="M31" s="128" t="e">
        <f t="shared" si="0"/>
        <v>#DIV/0!</v>
      </c>
    </row>
    <row r="32" spans="1:13">
      <c r="A32" s="135"/>
      <c r="B32" s="136"/>
      <c r="C32" s="137"/>
      <c r="D32" s="135"/>
      <c r="E32" s="137"/>
      <c r="F32" s="138"/>
      <c r="G32" s="124"/>
      <c r="H32" s="125"/>
      <c r="I32" s="126"/>
      <c r="J32" s="118"/>
      <c r="K32" s="127" t="e">
        <f t="shared" si="0"/>
        <v>#DIV/0!</v>
      </c>
      <c r="L32" s="127" t="e">
        <f t="shared" si="0"/>
        <v>#DIV/0!</v>
      </c>
      <c r="M32" s="128" t="e">
        <f t="shared" si="0"/>
        <v>#DIV/0!</v>
      </c>
    </row>
    <row r="33" spans="1:13">
      <c r="A33" s="139"/>
      <c r="B33" s="140"/>
      <c r="C33" s="140"/>
      <c r="D33" s="141"/>
      <c r="E33" s="140"/>
      <c r="F33" s="142"/>
      <c r="G33" s="124"/>
      <c r="H33" s="125"/>
      <c r="I33" s="126"/>
      <c r="J33" s="118"/>
      <c r="K33" s="127" t="e">
        <f t="shared" si="0"/>
        <v>#DIV/0!</v>
      </c>
      <c r="L33" s="127" t="e">
        <f t="shared" si="0"/>
        <v>#DIV/0!</v>
      </c>
      <c r="M33" s="128" t="e">
        <f t="shared" si="0"/>
        <v>#DIV/0!</v>
      </c>
    </row>
    <row r="34" spans="1:13">
      <c r="A34" s="134"/>
      <c r="B34" s="130"/>
      <c r="C34" s="131"/>
      <c r="D34" s="132"/>
      <c r="E34" s="131"/>
      <c r="F34" s="133"/>
      <c r="G34" s="124"/>
      <c r="H34" s="125"/>
      <c r="I34" s="126"/>
      <c r="J34" s="118"/>
      <c r="K34" s="127" t="e">
        <f t="shared" si="0"/>
        <v>#DIV/0!</v>
      </c>
      <c r="L34" s="127" t="e">
        <f t="shared" si="0"/>
        <v>#DIV/0!</v>
      </c>
      <c r="M34" s="128" t="e">
        <f t="shared" si="0"/>
        <v>#DIV/0!</v>
      </c>
    </row>
    <row r="35" spans="1:13">
      <c r="A35" s="134"/>
      <c r="B35" s="130"/>
      <c r="C35" s="131"/>
      <c r="D35" s="132"/>
      <c r="E35" s="131"/>
      <c r="F35" s="133"/>
      <c r="G35" s="124"/>
      <c r="H35" s="125"/>
      <c r="I35" s="126"/>
      <c r="J35" s="118"/>
      <c r="K35" s="127" t="e">
        <f t="shared" si="0"/>
        <v>#DIV/0!</v>
      </c>
      <c r="L35" s="127" t="e">
        <f t="shared" si="0"/>
        <v>#DIV/0!</v>
      </c>
      <c r="M35" s="128" t="e">
        <f t="shared" si="0"/>
        <v>#DIV/0!</v>
      </c>
    </row>
    <row r="36" spans="1:13" ht="15" thickBot="1">
      <c r="A36" s="143"/>
      <c r="B36" s="144"/>
      <c r="C36" s="145"/>
      <c r="D36" s="143"/>
      <c r="E36" s="144"/>
      <c r="F36" s="146"/>
      <c r="G36" s="147"/>
      <c r="H36" s="148"/>
      <c r="I36" s="149"/>
      <c r="J36" s="150"/>
      <c r="K36" s="151" t="e">
        <f t="shared" si="0"/>
        <v>#DIV/0!</v>
      </c>
      <c r="L36" s="151" t="e">
        <f t="shared" si="0"/>
        <v>#DIV/0!</v>
      </c>
      <c r="M36" s="152" t="e">
        <f t="shared" si="0"/>
        <v>#DIV/0!</v>
      </c>
    </row>
    <row r="37" spans="1:13">
      <c r="A37" s="153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</row>
    <row r="38" spans="1:13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</row>
    <row r="39" spans="1:13" ht="17.5">
      <c r="A39" s="304" t="s">
        <v>179</v>
      </c>
      <c r="B39" s="305"/>
      <c r="C39" s="305"/>
      <c r="D39" s="305"/>
      <c r="E39" s="305"/>
      <c r="F39" s="305"/>
      <c r="G39" s="305"/>
      <c r="H39" s="305"/>
      <c r="I39" s="305"/>
      <c r="J39" s="153"/>
      <c r="K39" s="153"/>
      <c r="L39" s="153"/>
      <c r="M39" s="153"/>
    </row>
    <row r="40" spans="1:13" ht="17.5">
      <c r="A40" s="305"/>
      <c r="B40" s="305"/>
      <c r="C40" s="305"/>
      <c r="D40" s="305"/>
      <c r="E40" s="305"/>
      <c r="F40" s="305"/>
      <c r="G40" s="305"/>
      <c r="H40" s="305"/>
      <c r="I40" s="305"/>
      <c r="J40" s="153"/>
      <c r="K40" s="153"/>
      <c r="L40" s="153"/>
      <c r="M40" s="153"/>
    </row>
    <row r="41" spans="1:13" ht="17.5">
      <c r="A41" s="306" t="s">
        <v>180</v>
      </c>
      <c r="B41" s="305"/>
      <c r="C41" s="305"/>
      <c r="D41" s="305"/>
      <c r="E41" s="305"/>
      <c r="F41" s="305"/>
      <c r="G41" s="305"/>
      <c r="H41" s="305"/>
      <c r="I41" s="305"/>
      <c r="J41" s="153"/>
      <c r="K41" s="153"/>
      <c r="L41" s="153"/>
      <c r="M41" s="153"/>
    </row>
    <row r="42" spans="1:13">
      <c r="A42" s="154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</row>
    <row r="43" spans="1:13">
      <c r="A43" s="155"/>
      <c r="B43" s="156"/>
      <c r="C43" s="156"/>
      <c r="D43" s="156"/>
      <c r="E43" s="156"/>
      <c r="F43" s="156"/>
      <c r="G43" s="155"/>
      <c r="H43" s="155"/>
      <c r="I43" s="155"/>
      <c r="J43" s="155"/>
      <c r="K43" s="155"/>
      <c r="L43" s="111"/>
      <c r="M43" s="111"/>
    </row>
  </sheetData>
  <mergeCells count="24">
    <mergeCell ref="I19:I20"/>
    <mergeCell ref="K19:K20"/>
    <mergeCell ref="A13:M14"/>
    <mergeCell ref="D2:J2"/>
    <mergeCell ref="A6:C8"/>
    <mergeCell ref="D6:J8"/>
    <mergeCell ref="A9:C11"/>
    <mergeCell ref="D9:J11"/>
    <mergeCell ref="A15:M15"/>
    <mergeCell ref="A16:A20"/>
    <mergeCell ref="B16:B20"/>
    <mergeCell ref="C16:C20"/>
    <mergeCell ref="D16:F17"/>
    <mergeCell ref="G16:I17"/>
    <mergeCell ref="K16:M18"/>
    <mergeCell ref="D18:F18"/>
    <mergeCell ref="G18:I18"/>
    <mergeCell ref="D19:D20"/>
    <mergeCell ref="L19:L20"/>
    <mergeCell ref="M19:M20"/>
    <mergeCell ref="E19:E20"/>
    <mergeCell ref="F19:F20"/>
    <mergeCell ref="G19:G20"/>
    <mergeCell ref="H19:H20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D829D-175E-4396-B397-75F3FDD8C368}">
  <sheetPr codeName="Feuil3">
    <tabColor rgb="FF92D050"/>
  </sheetPr>
  <dimension ref="A1:AN69"/>
  <sheetViews>
    <sheetView zoomScale="50" zoomScaleNormal="50" workbookViewId="0">
      <selection activeCell="A12" sqref="A12:L12"/>
    </sheetView>
  </sheetViews>
  <sheetFormatPr baseColWidth="10" defaultColWidth="11.453125" defaultRowHeight="14.5"/>
  <cols>
    <col min="1" max="1" width="23" bestFit="1" customWidth="1"/>
    <col min="2" max="2" width="30.81640625" bestFit="1" customWidth="1"/>
    <col min="3" max="5" width="14.81640625" customWidth="1"/>
    <col min="6" max="6" width="17.1796875" customWidth="1"/>
    <col min="7" max="10" width="14.81640625" customWidth="1"/>
    <col min="11" max="11" width="19.453125" customWidth="1"/>
    <col min="12" max="12" width="17.7265625" customWidth="1"/>
    <col min="13" max="14" width="14.81640625" customWidth="1"/>
    <col min="15" max="15" width="18" customWidth="1"/>
    <col min="16" max="16" width="14.81640625" customWidth="1"/>
    <col min="17" max="17" width="16.26953125" customWidth="1"/>
    <col min="18" max="18" width="16.54296875" customWidth="1"/>
    <col min="19" max="39" width="20.7265625" customWidth="1"/>
    <col min="40" max="40" width="31.54296875" customWidth="1"/>
  </cols>
  <sheetData>
    <row r="1" spans="1:40">
      <c r="B1" s="11"/>
      <c r="C1" s="11"/>
      <c r="D1" s="11"/>
      <c r="E1" s="11"/>
      <c r="F1" s="11"/>
      <c r="G1" s="11"/>
      <c r="H1" s="11"/>
      <c r="I1" s="10"/>
      <c r="J1" s="10"/>
      <c r="K1" s="10"/>
      <c r="L1" s="10"/>
      <c r="M1" s="10"/>
      <c r="N1" s="10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0"/>
    </row>
    <row r="2" spans="1:40">
      <c r="B2" s="11"/>
      <c r="C2" s="11"/>
      <c r="D2" s="11"/>
      <c r="E2" s="11"/>
      <c r="F2" s="11"/>
      <c r="G2" s="11"/>
      <c r="H2" s="11"/>
      <c r="I2" s="10"/>
      <c r="J2" s="10"/>
      <c r="K2" s="10"/>
      <c r="L2" s="10"/>
      <c r="M2" s="10"/>
      <c r="N2" s="10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0"/>
    </row>
    <row r="3" spans="1:40">
      <c r="A3" s="10"/>
      <c r="B3" s="11"/>
      <c r="C3" s="11"/>
      <c r="D3" s="11"/>
      <c r="E3" s="11"/>
      <c r="F3" s="11"/>
      <c r="G3" s="11"/>
      <c r="H3" s="11"/>
      <c r="I3" s="10"/>
      <c r="J3" s="10"/>
      <c r="K3" s="10"/>
      <c r="L3" s="10"/>
      <c r="M3" s="10"/>
      <c r="N3" s="10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0"/>
    </row>
    <row r="4" spans="1:40">
      <c r="A4" s="10"/>
      <c r="B4" s="11"/>
      <c r="C4" s="11"/>
      <c r="D4" s="11"/>
      <c r="E4" s="11"/>
      <c r="F4" s="11"/>
      <c r="G4" s="11"/>
      <c r="H4" s="11"/>
      <c r="I4" s="10"/>
      <c r="J4" s="10"/>
      <c r="K4" s="10"/>
      <c r="L4" s="10"/>
      <c r="M4" s="10"/>
      <c r="N4" s="10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0"/>
    </row>
    <row r="5" spans="1:40">
      <c r="A5" s="10"/>
      <c r="B5" s="11"/>
      <c r="C5" s="11"/>
      <c r="D5" s="11"/>
      <c r="E5" s="11"/>
      <c r="F5" s="11"/>
      <c r="G5" s="11"/>
      <c r="H5" s="11"/>
      <c r="I5" s="10"/>
      <c r="J5" s="10"/>
      <c r="K5" s="10"/>
      <c r="L5" s="10"/>
      <c r="M5" s="10"/>
      <c r="N5" s="10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0"/>
    </row>
    <row r="6" spans="1:40">
      <c r="A6" s="10"/>
      <c r="B6" s="11"/>
      <c r="C6" s="11"/>
      <c r="D6" s="11"/>
      <c r="E6" s="11"/>
      <c r="F6" s="11"/>
      <c r="G6" s="11"/>
      <c r="H6" s="11"/>
      <c r="I6" s="10"/>
      <c r="J6" s="10"/>
      <c r="K6" s="10"/>
      <c r="L6" s="10"/>
      <c r="M6" s="10"/>
      <c r="N6" s="10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0"/>
    </row>
    <row r="7" spans="1:40" ht="15" thickBot="1">
      <c r="A7" s="10"/>
      <c r="B7" s="11"/>
      <c r="C7" s="11"/>
      <c r="D7" s="11"/>
      <c r="E7" s="11"/>
      <c r="F7" s="11"/>
      <c r="G7" s="11"/>
      <c r="H7" s="11"/>
      <c r="I7" s="10"/>
      <c r="J7" s="10"/>
      <c r="K7" s="10"/>
      <c r="L7" s="10"/>
      <c r="M7" s="10"/>
      <c r="N7" s="10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0"/>
    </row>
    <row r="8" spans="1:40" ht="124.5" customHeight="1" thickTop="1" thickBot="1">
      <c r="A8" s="542" t="s">
        <v>181</v>
      </c>
      <c r="B8" s="543"/>
      <c r="C8" s="543"/>
      <c r="D8" s="543"/>
      <c r="E8" s="543"/>
      <c r="F8" s="543"/>
      <c r="G8" s="543"/>
      <c r="H8" s="543"/>
      <c r="I8" s="543"/>
      <c r="J8" s="543"/>
      <c r="K8" s="543"/>
      <c r="L8" s="544"/>
      <c r="M8" s="13"/>
      <c r="N8" s="511" t="s">
        <v>71</v>
      </c>
      <c r="O8" s="512"/>
      <c r="P8" s="512"/>
      <c r="Q8" s="512"/>
      <c r="R8" s="512"/>
      <c r="S8" s="512"/>
      <c r="T8" s="512"/>
      <c r="U8" s="512"/>
      <c r="V8" s="512"/>
      <c r="W8" s="512"/>
      <c r="X8" s="512"/>
      <c r="Y8" s="512"/>
      <c r="Z8" s="512"/>
      <c r="AA8" s="512"/>
      <c r="AB8" s="513"/>
    </row>
    <row r="9" spans="1:40" ht="10" customHeight="1" thickBot="1">
      <c r="A9" s="242"/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4"/>
      <c r="M9" s="245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</row>
    <row r="10" spans="1:40" ht="90.65" customHeight="1" thickBot="1">
      <c r="A10" s="497" t="s">
        <v>177</v>
      </c>
      <c r="B10" s="498"/>
      <c r="C10" s="498"/>
      <c r="D10" s="498"/>
      <c r="E10" s="498"/>
      <c r="F10" s="498"/>
      <c r="G10" s="498"/>
      <c r="H10" s="498"/>
      <c r="I10" s="498"/>
      <c r="J10" s="498"/>
      <c r="K10" s="498"/>
      <c r="L10" s="499"/>
      <c r="N10" s="509" t="s">
        <v>1</v>
      </c>
      <c r="O10" s="510"/>
      <c r="P10" s="517" t="s">
        <v>3</v>
      </c>
      <c r="Q10" s="518"/>
      <c r="R10" s="519"/>
      <c r="S10" s="506" t="s">
        <v>6</v>
      </c>
      <c r="T10" s="507"/>
      <c r="U10" s="529" t="s">
        <v>72</v>
      </c>
      <c r="V10" s="530"/>
      <c r="W10" s="531"/>
    </row>
    <row r="11" spans="1:40" ht="90.65" customHeight="1" thickBot="1">
      <c r="A11" s="500" t="s">
        <v>73</v>
      </c>
      <c r="B11" s="501"/>
      <c r="C11" s="501"/>
      <c r="D11" s="501"/>
      <c r="E11" s="501"/>
      <c r="F11" s="501"/>
      <c r="G11" s="501"/>
      <c r="H11" s="501"/>
      <c r="I11" s="501"/>
      <c r="J11" s="501"/>
      <c r="K11" s="501"/>
      <c r="L11" s="502"/>
      <c r="N11" s="509" t="s">
        <v>2</v>
      </c>
      <c r="O11" s="510"/>
      <c r="P11" s="520" t="s">
        <v>3</v>
      </c>
      <c r="Q11" s="521"/>
      <c r="R11" s="522"/>
      <c r="S11" s="506" t="s">
        <v>9</v>
      </c>
      <c r="T11" s="507"/>
      <c r="U11" s="325" t="s">
        <v>74</v>
      </c>
      <c r="V11" s="326"/>
      <c r="W11" s="508"/>
    </row>
    <row r="12" spans="1:40" ht="90.65" customHeight="1" thickBot="1">
      <c r="A12" s="503" t="s">
        <v>75</v>
      </c>
      <c r="B12" s="504"/>
      <c r="C12" s="504"/>
      <c r="D12" s="504"/>
      <c r="E12" s="504"/>
      <c r="F12" s="504"/>
      <c r="G12" s="504"/>
      <c r="H12" s="504"/>
      <c r="I12" s="504"/>
      <c r="J12" s="504"/>
      <c r="K12" s="504"/>
      <c r="L12" s="505"/>
      <c r="N12" s="506" t="s">
        <v>4</v>
      </c>
      <c r="O12" s="507"/>
      <c r="P12" s="526" t="s">
        <v>5</v>
      </c>
      <c r="Q12" s="527"/>
      <c r="R12" s="528"/>
      <c r="S12" s="506" t="s">
        <v>76</v>
      </c>
      <c r="T12" s="507"/>
      <c r="U12" s="523"/>
      <c r="V12" s="524"/>
      <c r="W12" s="525"/>
    </row>
    <row r="13" spans="1:40">
      <c r="A13" s="18"/>
      <c r="G13" s="9"/>
      <c r="H13" s="9"/>
      <c r="I13" s="9"/>
      <c r="J13" s="18"/>
      <c r="K13" s="18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0"/>
      <c r="AB13" s="10"/>
    </row>
    <row r="14" spans="1:40" ht="14.5" customHeight="1">
      <c r="A14" s="36"/>
      <c r="G14" s="9"/>
      <c r="H14" s="9"/>
      <c r="I14" s="9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9"/>
      <c r="U14" s="38"/>
      <c r="V14" s="38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</row>
    <row r="15" spans="1:40" ht="29.15" customHeight="1" thickBot="1">
      <c r="A15" s="41"/>
      <c r="B15" s="41"/>
      <c r="C15" s="41"/>
      <c r="D15" s="41"/>
      <c r="E15" s="41"/>
      <c r="F15" s="38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9"/>
      <c r="U15" s="38"/>
      <c r="V15" s="38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</row>
    <row r="16" spans="1:40" ht="72.650000000000006" customHeight="1" thickBot="1">
      <c r="A16" s="435" t="s">
        <v>176</v>
      </c>
      <c r="B16" s="436"/>
      <c r="C16" s="436"/>
      <c r="D16" s="436"/>
      <c r="E16" s="436"/>
      <c r="F16" s="436"/>
      <c r="G16" s="436"/>
      <c r="H16" s="436"/>
      <c r="I16" s="436"/>
      <c r="J16" s="436"/>
      <c r="K16" s="436"/>
      <c r="L16" s="436"/>
      <c r="M16" s="436"/>
      <c r="N16" s="436"/>
      <c r="O16" s="436"/>
      <c r="P16" s="436"/>
      <c r="Q16" s="436"/>
      <c r="R16" s="436"/>
      <c r="S16" s="436"/>
      <c r="T16" s="436"/>
      <c r="U16" s="436"/>
      <c r="V16" s="436"/>
      <c r="W16" s="436"/>
      <c r="X16" s="436"/>
      <c r="Y16" s="437"/>
      <c r="Z16" s="514" t="s">
        <v>156</v>
      </c>
      <c r="AA16" s="515"/>
      <c r="AB16" s="515"/>
      <c r="AC16" s="515"/>
      <c r="AD16" s="515"/>
      <c r="AE16" s="515"/>
      <c r="AF16" s="515"/>
      <c r="AG16" s="515"/>
      <c r="AH16" s="515"/>
      <c r="AI16" s="515"/>
      <c r="AJ16" s="515"/>
      <c r="AK16" s="515"/>
      <c r="AL16" s="515"/>
      <c r="AM16" s="516"/>
      <c r="AN16" s="467" t="s">
        <v>77</v>
      </c>
    </row>
    <row r="17" spans="1:40" ht="25" customHeight="1">
      <c r="A17" s="470" t="s">
        <v>78</v>
      </c>
      <c r="B17" s="473" t="s">
        <v>79</v>
      </c>
      <c r="C17" s="438" t="s">
        <v>80</v>
      </c>
      <c r="D17" s="438" t="s">
        <v>81</v>
      </c>
      <c r="E17" s="476" t="s">
        <v>82</v>
      </c>
      <c r="F17" s="438" t="s">
        <v>61</v>
      </c>
      <c r="G17" s="438" t="s">
        <v>83</v>
      </c>
      <c r="H17" s="438" t="s">
        <v>84</v>
      </c>
      <c r="I17" s="438" t="s">
        <v>85</v>
      </c>
      <c r="J17" s="476" t="s">
        <v>86</v>
      </c>
      <c r="K17" s="479" t="s">
        <v>87</v>
      </c>
      <c r="L17" s="438" t="s">
        <v>88</v>
      </c>
      <c r="M17" s="447" t="s">
        <v>89</v>
      </c>
      <c r="N17" s="444" t="s">
        <v>90</v>
      </c>
      <c r="O17" s="447" t="s">
        <v>91</v>
      </c>
      <c r="P17" s="447" t="s">
        <v>92</v>
      </c>
      <c r="Q17" s="447" t="s">
        <v>93</v>
      </c>
      <c r="R17" s="482" t="s">
        <v>94</v>
      </c>
      <c r="S17" s="438" t="s">
        <v>95</v>
      </c>
      <c r="T17" s="438" t="s">
        <v>96</v>
      </c>
      <c r="U17" s="438" t="s">
        <v>97</v>
      </c>
      <c r="V17" s="438" t="s">
        <v>98</v>
      </c>
      <c r="W17" s="438" t="s">
        <v>99</v>
      </c>
      <c r="X17" s="438" t="s">
        <v>100</v>
      </c>
      <c r="Y17" s="441" t="s">
        <v>101</v>
      </c>
      <c r="Z17" s="487" t="s">
        <v>102</v>
      </c>
      <c r="AA17" s="488"/>
      <c r="AB17" s="488"/>
      <c r="AC17" s="488"/>
      <c r="AD17" s="488"/>
      <c r="AE17" s="488"/>
      <c r="AF17" s="489"/>
      <c r="AG17" s="490" t="s">
        <v>103</v>
      </c>
      <c r="AH17" s="491"/>
      <c r="AI17" s="491"/>
      <c r="AJ17" s="491"/>
      <c r="AK17" s="491"/>
      <c r="AL17" s="491"/>
      <c r="AM17" s="492"/>
      <c r="AN17" s="468"/>
    </row>
    <row r="18" spans="1:40">
      <c r="A18" s="471"/>
      <c r="B18" s="474"/>
      <c r="C18" s="439"/>
      <c r="D18" s="439"/>
      <c r="E18" s="477"/>
      <c r="F18" s="439"/>
      <c r="G18" s="439"/>
      <c r="H18" s="439"/>
      <c r="I18" s="439"/>
      <c r="J18" s="477"/>
      <c r="K18" s="480"/>
      <c r="L18" s="439"/>
      <c r="M18" s="448"/>
      <c r="N18" s="445"/>
      <c r="O18" s="448"/>
      <c r="P18" s="448"/>
      <c r="Q18" s="448"/>
      <c r="R18" s="483"/>
      <c r="S18" s="439"/>
      <c r="T18" s="439"/>
      <c r="U18" s="439"/>
      <c r="V18" s="439"/>
      <c r="W18" s="439"/>
      <c r="X18" s="439"/>
      <c r="Y18" s="442"/>
      <c r="Z18" s="493" t="s">
        <v>104</v>
      </c>
      <c r="AA18" s="465" t="s">
        <v>69</v>
      </c>
      <c r="AB18" s="465" t="s">
        <v>105</v>
      </c>
      <c r="AC18" s="465" t="s">
        <v>106</v>
      </c>
      <c r="AD18" s="465" t="s">
        <v>107</v>
      </c>
      <c r="AE18" s="465" t="s">
        <v>108</v>
      </c>
      <c r="AF18" s="495" t="s">
        <v>109</v>
      </c>
      <c r="AG18" s="465" t="s">
        <v>104</v>
      </c>
      <c r="AH18" s="465" t="s">
        <v>69</v>
      </c>
      <c r="AI18" s="465" t="s">
        <v>105</v>
      </c>
      <c r="AJ18" s="465" t="s">
        <v>106</v>
      </c>
      <c r="AK18" s="465" t="s">
        <v>107</v>
      </c>
      <c r="AL18" s="465" t="s">
        <v>108</v>
      </c>
      <c r="AM18" s="532" t="s">
        <v>110</v>
      </c>
      <c r="AN18" s="468"/>
    </row>
    <row r="19" spans="1:40" ht="136.5" customHeight="1" thickBot="1">
      <c r="A19" s="472"/>
      <c r="B19" s="475"/>
      <c r="C19" s="440"/>
      <c r="D19" s="440"/>
      <c r="E19" s="478"/>
      <c r="F19" s="440"/>
      <c r="G19" s="440"/>
      <c r="H19" s="440"/>
      <c r="I19" s="440"/>
      <c r="J19" s="478"/>
      <c r="K19" s="481"/>
      <c r="L19" s="440"/>
      <c r="M19" s="449"/>
      <c r="N19" s="446"/>
      <c r="O19" s="449"/>
      <c r="P19" s="449"/>
      <c r="Q19" s="449"/>
      <c r="R19" s="484"/>
      <c r="S19" s="440"/>
      <c r="T19" s="440"/>
      <c r="U19" s="440"/>
      <c r="V19" s="440"/>
      <c r="W19" s="440"/>
      <c r="X19" s="440"/>
      <c r="Y19" s="443"/>
      <c r="Z19" s="494"/>
      <c r="AA19" s="466"/>
      <c r="AB19" s="466"/>
      <c r="AC19" s="466"/>
      <c r="AD19" s="466"/>
      <c r="AE19" s="466"/>
      <c r="AF19" s="496"/>
      <c r="AG19" s="466"/>
      <c r="AH19" s="466"/>
      <c r="AI19" s="466"/>
      <c r="AJ19" s="466"/>
      <c r="AK19" s="466"/>
      <c r="AL19" s="466"/>
      <c r="AM19" s="443"/>
      <c r="AN19" s="469"/>
    </row>
    <row r="20" spans="1:40" ht="25" customHeight="1">
      <c r="A20" s="42"/>
      <c r="B20" s="247"/>
      <c r="C20" s="43">
        <v>0</v>
      </c>
      <c r="D20" s="43">
        <v>0</v>
      </c>
      <c r="E20" s="43"/>
      <c r="F20" s="247"/>
      <c r="G20" s="43"/>
      <c r="H20" s="43">
        <v>0</v>
      </c>
      <c r="I20" s="43">
        <v>0</v>
      </c>
      <c r="J20" s="44">
        <v>0</v>
      </c>
      <c r="K20" s="45">
        <v>0</v>
      </c>
      <c r="L20" s="248"/>
      <c r="M20" s="42"/>
      <c r="N20" s="46"/>
      <c r="O20" s="42"/>
      <c r="P20" s="46"/>
      <c r="Q20" s="46"/>
      <c r="R20" s="46"/>
      <c r="S20" s="250">
        <v>0</v>
      </c>
      <c r="T20" s="250">
        <v>0</v>
      </c>
      <c r="U20" s="250">
        <v>0</v>
      </c>
      <c r="V20" s="250">
        <v>0</v>
      </c>
      <c r="W20" s="250">
        <v>0</v>
      </c>
      <c r="X20" s="250">
        <v>0</v>
      </c>
      <c r="Y20" s="251">
        <f>SUM(S20:X20)</f>
        <v>0</v>
      </c>
      <c r="Z20" s="47"/>
      <c r="AA20" s="48"/>
      <c r="AB20" s="48"/>
      <c r="AC20" s="49"/>
      <c r="AD20" s="50"/>
      <c r="AE20" s="51"/>
      <c r="AF20" s="52"/>
      <c r="AG20" s="53"/>
      <c r="AH20" s="54"/>
      <c r="AI20" s="54"/>
      <c r="AJ20" s="54"/>
      <c r="AK20" s="54"/>
      <c r="AL20" s="53"/>
      <c r="AM20" s="55"/>
      <c r="AN20" s="56"/>
    </row>
    <row r="21" spans="1:40" ht="25" customHeight="1">
      <c r="A21" s="42"/>
      <c r="B21" s="247"/>
      <c r="C21" s="43">
        <v>0</v>
      </c>
      <c r="D21" s="43">
        <v>0</v>
      </c>
      <c r="E21" s="43"/>
      <c r="F21" s="247"/>
      <c r="G21" s="43">
        <v>0</v>
      </c>
      <c r="H21" s="43">
        <v>0</v>
      </c>
      <c r="I21" s="43">
        <v>0</v>
      </c>
      <c r="J21" s="44">
        <v>0</v>
      </c>
      <c r="K21" s="57">
        <v>0</v>
      </c>
      <c r="L21" s="249"/>
      <c r="M21" s="42"/>
      <c r="N21" s="58"/>
      <c r="O21" s="42"/>
      <c r="P21" s="58"/>
      <c r="Q21" s="58"/>
      <c r="R21" s="58"/>
      <c r="S21" s="252">
        <v>0</v>
      </c>
      <c r="T21" s="252">
        <v>0</v>
      </c>
      <c r="U21" s="252">
        <v>0</v>
      </c>
      <c r="V21" s="252">
        <v>0</v>
      </c>
      <c r="W21" s="252">
        <v>0</v>
      </c>
      <c r="X21" s="252">
        <v>0</v>
      </c>
      <c r="Y21" s="253">
        <f t="shared" ref="Y21:Y25" si="0">SUM(S21:X21)</f>
        <v>0</v>
      </c>
      <c r="Z21" s="59"/>
      <c r="AA21" s="60"/>
      <c r="AB21" s="60"/>
      <c r="AC21" s="60"/>
      <c r="AD21" s="60"/>
      <c r="AE21" s="60"/>
      <c r="AF21" s="61"/>
      <c r="AG21" s="62"/>
      <c r="AH21" s="63"/>
      <c r="AI21" s="63"/>
      <c r="AJ21" s="63"/>
      <c r="AK21" s="63"/>
      <c r="AL21" s="64"/>
      <c r="AM21" s="65"/>
      <c r="AN21" s="66"/>
    </row>
    <row r="22" spans="1:40" ht="25" customHeight="1">
      <c r="A22" s="42"/>
      <c r="B22" s="247"/>
      <c r="C22" s="43">
        <v>0</v>
      </c>
      <c r="D22" s="43">
        <v>0</v>
      </c>
      <c r="E22" s="43"/>
      <c r="F22" s="247"/>
      <c r="G22" s="43">
        <v>0</v>
      </c>
      <c r="H22" s="43">
        <v>0</v>
      </c>
      <c r="I22" s="43">
        <v>0</v>
      </c>
      <c r="J22" s="44">
        <v>0</v>
      </c>
      <c r="K22" s="57">
        <v>0</v>
      </c>
      <c r="L22" s="249"/>
      <c r="M22" s="42"/>
      <c r="N22" s="58"/>
      <c r="O22" s="42"/>
      <c r="P22" s="58"/>
      <c r="Q22" s="58"/>
      <c r="R22" s="58"/>
      <c r="S22" s="252">
        <v>0</v>
      </c>
      <c r="T22" s="252">
        <v>0</v>
      </c>
      <c r="U22" s="252">
        <v>0</v>
      </c>
      <c r="V22" s="252">
        <v>0</v>
      </c>
      <c r="W22" s="252">
        <v>0</v>
      </c>
      <c r="X22" s="252">
        <v>0</v>
      </c>
      <c r="Y22" s="253">
        <f t="shared" si="0"/>
        <v>0</v>
      </c>
      <c r="Z22" s="59"/>
      <c r="AA22" s="60"/>
      <c r="AB22" s="60"/>
      <c r="AC22" s="60"/>
      <c r="AD22" s="60"/>
      <c r="AE22" s="60"/>
      <c r="AF22" s="61"/>
      <c r="AG22" s="62"/>
      <c r="AH22" s="63"/>
      <c r="AI22" s="63"/>
      <c r="AJ22" s="63"/>
      <c r="AK22" s="63"/>
      <c r="AL22" s="64"/>
      <c r="AM22" s="65"/>
      <c r="AN22" s="66"/>
    </row>
    <row r="23" spans="1:40" ht="25" customHeight="1">
      <c r="A23" s="42"/>
      <c r="B23" s="247"/>
      <c r="C23" s="43">
        <v>0</v>
      </c>
      <c r="D23" s="43">
        <v>0</v>
      </c>
      <c r="E23" s="43"/>
      <c r="F23" s="247"/>
      <c r="G23" s="43">
        <v>0</v>
      </c>
      <c r="H23" s="43">
        <v>0</v>
      </c>
      <c r="I23" s="43">
        <v>0</v>
      </c>
      <c r="J23" s="44">
        <v>0</v>
      </c>
      <c r="K23" s="57">
        <v>0</v>
      </c>
      <c r="L23" s="249"/>
      <c r="M23" s="42"/>
      <c r="N23" s="58"/>
      <c r="O23" s="42"/>
      <c r="P23" s="58"/>
      <c r="Q23" s="58"/>
      <c r="R23" s="58"/>
      <c r="S23" s="252">
        <v>0</v>
      </c>
      <c r="T23" s="252">
        <v>0</v>
      </c>
      <c r="U23" s="252">
        <v>0</v>
      </c>
      <c r="V23" s="252">
        <v>0</v>
      </c>
      <c r="W23" s="252">
        <v>0</v>
      </c>
      <c r="X23" s="252">
        <v>0</v>
      </c>
      <c r="Y23" s="253">
        <f t="shared" si="0"/>
        <v>0</v>
      </c>
      <c r="Z23" s="59"/>
      <c r="AA23" s="60"/>
      <c r="AB23" s="60"/>
      <c r="AC23" s="60"/>
      <c r="AD23" s="60"/>
      <c r="AE23" s="60"/>
      <c r="AF23" s="61"/>
      <c r="AG23" s="62"/>
      <c r="AH23" s="63"/>
      <c r="AI23" s="63"/>
      <c r="AJ23" s="63"/>
      <c r="AK23" s="63"/>
      <c r="AL23" s="64"/>
      <c r="AM23" s="65"/>
      <c r="AN23" s="66"/>
    </row>
    <row r="24" spans="1:40" ht="25" customHeight="1">
      <c r="A24" s="42"/>
      <c r="B24" s="247"/>
      <c r="C24" s="43">
        <v>0</v>
      </c>
      <c r="D24" s="43">
        <v>0</v>
      </c>
      <c r="E24" s="43"/>
      <c r="F24" s="247"/>
      <c r="G24" s="43">
        <v>0</v>
      </c>
      <c r="H24" s="43">
        <v>0</v>
      </c>
      <c r="I24" s="43">
        <v>0</v>
      </c>
      <c r="J24" s="44">
        <v>0</v>
      </c>
      <c r="K24" s="57">
        <v>0</v>
      </c>
      <c r="L24" s="249"/>
      <c r="M24" s="42"/>
      <c r="N24" s="58"/>
      <c r="O24" s="42"/>
      <c r="P24" s="58"/>
      <c r="Q24" s="58"/>
      <c r="R24" s="58"/>
      <c r="S24" s="252">
        <v>0</v>
      </c>
      <c r="T24" s="252">
        <v>0</v>
      </c>
      <c r="U24" s="252">
        <v>0</v>
      </c>
      <c r="V24" s="252">
        <v>0</v>
      </c>
      <c r="W24" s="252">
        <v>0</v>
      </c>
      <c r="X24" s="252">
        <v>0</v>
      </c>
      <c r="Y24" s="253">
        <f t="shared" si="0"/>
        <v>0</v>
      </c>
      <c r="Z24" s="59"/>
      <c r="AA24" s="60"/>
      <c r="AB24" s="60"/>
      <c r="AC24" s="60"/>
      <c r="AD24" s="60"/>
      <c r="AE24" s="60"/>
      <c r="AF24" s="61"/>
      <c r="AG24" s="62"/>
      <c r="AH24" s="63"/>
      <c r="AI24" s="63"/>
      <c r="AJ24" s="63"/>
      <c r="AK24" s="63"/>
      <c r="AL24" s="64"/>
      <c r="AM24" s="65"/>
      <c r="AN24" s="66"/>
    </row>
    <row r="25" spans="1:40" ht="25" customHeight="1">
      <c r="A25" s="42"/>
      <c r="B25" s="247"/>
      <c r="C25" s="43">
        <v>0</v>
      </c>
      <c r="D25" s="43">
        <v>0</v>
      </c>
      <c r="E25" s="43"/>
      <c r="F25" s="247"/>
      <c r="G25" s="43">
        <v>0</v>
      </c>
      <c r="H25" s="43">
        <v>0</v>
      </c>
      <c r="I25" s="43">
        <v>0</v>
      </c>
      <c r="J25" s="44">
        <v>0</v>
      </c>
      <c r="K25" s="57">
        <v>0</v>
      </c>
      <c r="L25" s="249"/>
      <c r="M25" s="42"/>
      <c r="N25" s="58"/>
      <c r="O25" s="42"/>
      <c r="P25" s="58"/>
      <c r="Q25" s="58"/>
      <c r="R25" s="58"/>
      <c r="S25" s="252">
        <v>0</v>
      </c>
      <c r="T25" s="252">
        <v>0</v>
      </c>
      <c r="U25" s="252">
        <v>0</v>
      </c>
      <c r="V25" s="252">
        <v>0</v>
      </c>
      <c r="W25" s="252">
        <v>0</v>
      </c>
      <c r="X25" s="252">
        <v>0</v>
      </c>
      <c r="Y25" s="253">
        <f t="shared" si="0"/>
        <v>0</v>
      </c>
      <c r="Z25" s="59"/>
      <c r="AA25" s="60"/>
      <c r="AB25" s="60"/>
      <c r="AC25" s="60"/>
      <c r="AD25" s="60"/>
      <c r="AE25" s="60"/>
      <c r="AF25" s="61"/>
      <c r="AG25" s="62"/>
      <c r="AH25" s="63"/>
      <c r="AI25" s="63"/>
      <c r="AJ25" s="63"/>
      <c r="AK25" s="63"/>
      <c r="AL25" s="64"/>
      <c r="AM25" s="65"/>
      <c r="AN25" s="66"/>
    </row>
    <row r="26" spans="1:40" ht="25" customHeight="1">
      <c r="A26" s="42"/>
      <c r="B26" s="247"/>
      <c r="C26" s="43">
        <v>0</v>
      </c>
      <c r="D26" s="43">
        <v>0</v>
      </c>
      <c r="E26" s="43"/>
      <c r="F26" s="247"/>
      <c r="G26" s="43">
        <v>0</v>
      </c>
      <c r="H26" s="43">
        <v>0</v>
      </c>
      <c r="I26" s="43">
        <v>0</v>
      </c>
      <c r="J26" s="44">
        <v>0</v>
      </c>
      <c r="K26" s="57">
        <v>0</v>
      </c>
      <c r="L26" s="249"/>
      <c r="M26" s="42"/>
      <c r="N26" s="58"/>
      <c r="O26" s="42"/>
      <c r="P26" s="58"/>
      <c r="Q26" s="58"/>
      <c r="R26" s="58"/>
      <c r="S26" s="252">
        <v>0</v>
      </c>
      <c r="T26" s="252">
        <v>0</v>
      </c>
      <c r="U26" s="252">
        <v>0</v>
      </c>
      <c r="V26" s="252">
        <v>0</v>
      </c>
      <c r="W26" s="252">
        <v>0</v>
      </c>
      <c r="X26" s="252">
        <v>0</v>
      </c>
      <c r="Y26" s="253">
        <f t="shared" ref="Y26:Y39" si="1">SUM(S26:X26)</f>
        <v>0</v>
      </c>
      <c r="Z26" s="59"/>
      <c r="AA26" s="60"/>
      <c r="AB26" s="60"/>
      <c r="AC26" s="60"/>
      <c r="AD26" s="60"/>
      <c r="AE26" s="60"/>
      <c r="AF26" s="61"/>
      <c r="AG26" s="62"/>
      <c r="AH26" s="63"/>
      <c r="AI26" s="63"/>
      <c r="AJ26" s="63"/>
      <c r="AK26" s="63"/>
      <c r="AL26" s="64"/>
      <c r="AM26" s="65"/>
      <c r="AN26" s="66"/>
    </row>
    <row r="27" spans="1:40" ht="25" customHeight="1">
      <c r="A27" s="42"/>
      <c r="B27" s="247"/>
      <c r="C27" s="43">
        <v>0</v>
      </c>
      <c r="D27" s="43">
        <v>0</v>
      </c>
      <c r="E27" s="43"/>
      <c r="F27" s="247"/>
      <c r="G27" s="43">
        <v>0</v>
      </c>
      <c r="H27" s="43">
        <v>0</v>
      </c>
      <c r="I27" s="43">
        <v>0</v>
      </c>
      <c r="J27" s="44">
        <v>0</v>
      </c>
      <c r="K27" s="57">
        <v>0</v>
      </c>
      <c r="L27" s="249"/>
      <c r="M27" s="42"/>
      <c r="N27" s="58"/>
      <c r="O27" s="42"/>
      <c r="P27" s="58"/>
      <c r="Q27" s="58"/>
      <c r="R27" s="58"/>
      <c r="S27" s="252">
        <v>0</v>
      </c>
      <c r="T27" s="252">
        <v>0</v>
      </c>
      <c r="U27" s="252">
        <v>0</v>
      </c>
      <c r="V27" s="252">
        <v>0</v>
      </c>
      <c r="W27" s="252">
        <v>0</v>
      </c>
      <c r="X27" s="252">
        <v>0</v>
      </c>
      <c r="Y27" s="253">
        <f t="shared" si="1"/>
        <v>0</v>
      </c>
      <c r="Z27" s="59"/>
      <c r="AA27" s="60"/>
      <c r="AB27" s="60"/>
      <c r="AC27" s="60"/>
      <c r="AD27" s="60"/>
      <c r="AE27" s="60"/>
      <c r="AF27" s="61"/>
      <c r="AG27" s="62"/>
      <c r="AH27" s="63"/>
      <c r="AI27" s="63"/>
      <c r="AJ27" s="63"/>
      <c r="AK27" s="63"/>
      <c r="AL27" s="64"/>
      <c r="AM27" s="65"/>
      <c r="AN27" s="66"/>
    </row>
    <row r="28" spans="1:40" ht="25" customHeight="1">
      <c r="A28" s="42"/>
      <c r="B28" s="247"/>
      <c r="C28" s="43">
        <v>0</v>
      </c>
      <c r="D28" s="43">
        <v>0</v>
      </c>
      <c r="E28" s="43"/>
      <c r="F28" s="247"/>
      <c r="G28" s="43">
        <v>0</v>
      </c>
      <c r="H28" s="43">
        <v>0</v>
      </c>
      <c r="I28" s="43">
        <v>0</v>
      </c>
      <c r="J28" s="44">
        <v>0</v>
      </c>
      <c r="K28" s="57">
        <v>0</v>
      </c>
      <c r="L28" s="249"/>
      <c r="M28" s="42"/>
      <c r="N28" s="58"/>
      <c r="O28" s="42"/>
      <c r="P28" s="58"/>
      <c r="Q28" s="58"/>
      <c r="R28" s="58"/>
      <c r="S28" s="252">
        <v>0</v>
      </c>
      <c r="T28" s="252">
        <v>0</v>
      </c>
      <c r="U28" s="252">
        <v>0</v>
      </c>
      <c r="V28" s="252">
        <v>0</v>
      </c>
      <c r="W28" s="252">
        <v>0</v>
      </c>
      <c r="X28" s="252">
        <v>0</v>
      </c>
      <c r="Y28" s="253">
        <f t="shared" si="1"/>
        <v>0</v>
      </c>
      <c r="Z28" s="59"/>
      <c r="AA28" s="60"/>
      <c r="AB28" s="60"/>
      <c r="AC28" s="60"/>
      <c r="AD28" s="60"/>
      <c r="AE28" s="60"/>
      <c r="AF28" s="61"/>
      <c r="AG28" s="62"/>
      <c r="AH28" s="63"/>
      <c r="AI28" s="63"/>
      <c r="AJ28" s="63"/>
      <c r="AK28" s="63"/>
      <c r="AL28" s="64"/>
      <c r="AM28" s="65"/>
      <c r="AN28" s="66"/>
    </row>
    <row r="29" spans="1:40" ht="25" customHeight="1">
      <c r="A29" s="42"/>
      <c r="B29" s="247"/>
      <c r="C29" s="43">
        <v>0</v>
      </c>
      <c r="D29" s="43">
        <v>0</v>
      </c>
      <c r="E29" s="43"/>
      <c r="F29" s="247"/>
      <c r="G29" s="43">
        <v>0</v>
      </c>
      <c r="H29" s="43">
        <v>0</v>
      </c>
      <c r="I29" s="43">
        <v>0</v>
      </c>
      <c r="J29" s="44">
        <v>0</v>
      </c>
      <c r="K29" s="57">
        <v>0</v>
      </c>
      <c r="L29" s="249"/>
      <c r="M29" s="42"/>
      <c r="N29" s="58"/>
      <c r="O29" s="42"/>
      <c r="P29" s="58"/>
      <c r="Q29" s="58"/>
      <c r="R29" s="58"/>
      <c r="S29" s="252">
        <v>0</v>
      </c>
      <c r="T29" s="252">
        <v>0</v>
      </c>
      <c r="U29" s="252">
        <v>0</v>
      </c>
      <c r="V29" s="252">
        <v>0</v>
      </c>
      <c r="W29" s="252">
        <v>0</v>
      </c>
      <c r="X29" s="252">
        <v>0</v>
      </c>
      <c r="Y29" s="253">
        <f t="shared" si="1"/>
        <v>0</v>
      </c>
      <c r="Z29" s="59"/>
      <c r="AA29" s="60"/>
      <c r="AB29" s="60"/>
      <c r="AC29" s="60"/>
      <c r="AD29" s="60"/>
      <c r="AE29" s="60"/>
      <c r="AF29" s="61"/>
      <c r="AG29" s="62"/>
      <c r="AH29" s="63"/>
      <c r="AI29" s="63"/>
      <c r="AJ29" s="63"/>
      <c r="AK29" s="63"/>
      <c r="AL29" s="64"/>
      <c r="AM29" s="65"/>
      <c r="AN29" s="66"/>
    </row>
    <row r="30" spans="1:40" ht="25" customHeight="1">
      <c r="A30" s="42"/>
      <c r="B30" s="247"/>
      <c r="C30" s="43">
        <v>0</v>
      </c>
      <c r="D30" s="43">
        <v>0</v>
      </c>
      <c r="E30" s="43"/>
      <c r="F30" s="247"/>
      <c r="G30" s="43">
        <v>0</v>
      </c>
      <c r="H30" s="43">
        <v>0</v>
      </c>
      <c r="I30" s="43">
        <v>0</v>
      </c>
      <c r="J30" s="44">
        <v>0</v>
      </c>
      <c r="K30" s="57">
        <v>0</v>
      </c>
      <c r="L30" s="249"/>
      <c r="M30" s="42"/>
      <c r="N30" s="58"/>
      <c r="O30" s="42"/>
      <c r="P30" s="58"/>
      <c r="Q30" s="58"/>
      <c r="R30" s="58"/>
      <c r="S30" s="252">
        <v>0</v>
      </c>
      <c r="T30" s="252">
        <v>0</v>
      </c>
      <c r="U30" s="252">
        <v>0</v>
      </c>
      <c r="V30" s="252">
        <v>0</v>
      </c>
      <c r="W30" s="252">
        <v>0</v>
      </c>
      <c r="X30" s="252">
        <v>0</v>
      </c>
      <c r="Y30" s="253">
        <f t="shared" si="1"/>
        <v>0</v>
      </c>
      <c r="Z30" s="59"/>
      <c r="AA30" s="60"/>
      <c r="AB30" s="60"/>
      <c r="AC30" s="60"/>
      <c r="AD30" s="60"/>
      <c r="AE30" s="60"/>
      <c r="AF30" s="61"/>
      <c r="AG30" s="62"/>
      <c r="AH30" s="63"/>
      <c r="AI30" s="63"/>
      <c r="AJ30" s="63"/>
      <c r="AK30" s="63"/>
      <c r="AL30" s="64"/>
      <c r="AM30" s="65"/>
      <c r="AN30" s="66"/>
    </row>
    <row r="31" spans="1:40" ht="25" customHeight="1">
      <c r="A31" s="42"/>
      <c r="B31" s="247"/>
      <c r="C31" s="43">
        <v>0</v>
      </c>
      <c r="D31" s="43">
        <v>0</v>
      </c>
      <c r="E31" s="43"/>
      <c r="F31" s="247"/>
      <c r="G31" s="43">
        <v>0</v>
      </c>
      <c r="H31" s="43">
        <v>0</v>
      </c>
      <c r="I31" s="43">
        <v>0</v>
      </c>
      <c r="J31" s="44">
        <v>0</v>
      </c>
      <c r="K31" s="57">
        <v>0</v>
      </c>
      <c r="L31" s="249"/>
      <c r="M31" s="42"/>
      <c r="N31" s="58"/>
      <c r="O31" s="42"/>
      <c r="P31" s="58"/>
      <c r="Q31" s="58"/>
      <c r="R31" s="58"/>
      <c r="S31" s="252">
        <v>0</v>
      </c>
      <c r="T31" s="252">
        <v>0</v>
      </c>
      <c r="U31" s="252">
        <v>0</v>
      </c>
      <c r="V31" s="252">
        <v>0</v>
      </c>
      <c r="W31" s="252">
        <v>0</v>
      </c>
      <c r="X31" s="252">
        <v>0</v>
      </c>
      <c r="Y31" s="253">
        <f t="shared" si="1"/>
        <v>0</v>
      </c>
      <c r="Z31" s="59"/>
      <c r="AA31" s="60"/>
      <c r="AB31" s="60"/>
      <c r="AC31" s="60"/>
      <c r="AD31" s="60"/>
      <c r="AE31" s="60"/>
      <c r="AF31" s="61"/>
      <c r="AG31" s="62"/>
      <c r="AH31" s="63"/>
      <c r="AI31" s="63"/>
      <c r="AJ31" s="63"/>
      <c r="AK31" s="63"/>
      <c r="AL31" s="64"/>
      <c r="AM31" s="65"/>
      <c r="AN31" s="66"/>
    </row>
    <row r="32" spans="1:40" ht="25" customHeight="1">
      <c r="A32" s="42"/>
      <c r="B32" s="247"/>
      <c r="C32" s="43">
        <v>0</v>
      </c>
      <c r="D32" s="43">
        <v>0</v>
      </c>
      <c r="E32" s="43"/>
      <c r="F32" s="247"/>
      <c r="G32" s="43">
        <v>0</v>
      </c>
      <c r="H32" s="43">
        <v>0</v>
      </c>
      <c r="I32" s="43">
        <v>0</v>
      </c>
      <c r="J32" s="44">
        <v>0</v>
      </c>
      <c r="K32" s="57">
        <v>0</v>
      </c>
      <c r="L32" s="249"/>
      <c r="M32" s="42"/>
      <c r="N32" s="58"/>
      <c r="O32" s="42"/>
      <c r="P32" s="58"/>
      <c r="Q32" s="58"/>
      <c r="R32" s="58"/>
      <c r="S32" s="252">
        <v>0</v>
      </c>
      <c r="T32" s="252">
        <v>0</v>
      </c>
      <c r="U32" s="252">
        <v>0</v>
      </c>
      <c r="V32" s="252">
        <v>0</v>
      </c>
      <c r="W32" s="252">
        <v>0</v>
      </c>
      <c r="X32" s="252">
        <v>0</v>
      </c>
      <c r="Y32" s="253">
        <f t="shared" si="1"/>
        <v>0</v>
      </c>
      <c r="Z32" s="59"/>
      <c r="AA32" s="60"/>
      <c r="AB32" s="60"/>
      <c r="AC32" s="60"/>
      <c r="AD32" s="60"/>
      <c r="AE32" s="60"/>
      <c r="AF32" s="61"/>
      <c r="AG32" s="62"/>
      <c r="AH32" s="63"/>
      <c r="AI32" s="63"/>
      <c r="AJ32" s="63"/>
      <c r="AK32" s="63"/>
      <c r="AL32" s="64"/>
      <c r="AM32" s="65"/>
      <c r="AN32" s="66"/>
    </row>
    <row r="33" spans="1:40" ht="25" customHeight="1">
      <c r="A33" s="42"/>
      <c r="B33" s="247"/>
      <c r="C33" s="43">
        <v>0</v>
      </c>
      <c r="D33" s="43">
        <v>0</v>
      </c>
      <c r="E33" s="43"/>
      <c r="F33" s="247"/>
      <c r="G33" s="43">
        <v>0</v>
      </c>
      <c r="H33" s="43">
        <v>0</v>
      </c>
      <c r="I33" s="43">
        <v>0</v>
      </c>
      <c r="J33" s="44">
        <v>0</v>
      </c>
      <c r="K33" s="57">
        <v>0</v>
      </c>
      <c r="L33" s="249"/>
      <c r="M33" s="42"/>
      <c r="N33" s="58"/>
      <c r="O33" s="42"/>
      <c r="P33" s="58"/>
      <c r="Q33" s="58"/>
      <c r="R33" s="58"/>
      <c r="S33" s="252">
        <v>0</v>
      </c>
      <c r="T33" s="252">
        <v>0</v>
      </c>
      <c r="U33" s="252">
        <v>0</v>
      </c>
      <c r="V33" s="252">
        <v>0</v>
      </c>
      <c r="W33" s="252">
        <v>0</v>
      </c>
      <c r="X33" s="252">
        <v>0</v>
      </c>
      <c r="Y33" s="253">
        <f t="shared" si="1"/>
        <v>0</v>
      </c>
      <c r="Z33" s="59"/>
      <c r="AA33" s="60"/>
      <c r="AB33" s="60"/>
      <c r="AC33" s="60"/>
      <c r="AD33" s="60"/>
      <c r="AE33" s="60"/>
      <c r="AF33" s="61"/>
      <c r="AG33" s="62"/>
      <c r="AH33" s="63"/>
      <c r="AI33" s="63"/>
      <c r="AJ33" s="63"/>
      <c r="AK33" s="63"/>
      <c r="AL33" s="64"/>
      <c r="AM33" s="65"/>
      <c r="AN33" s="66"/>
    </row>
    <row r="34" spans="1:40" ht="25" customHeight="1">
      <c r="A34" s="42"/>
      <c r="B34" s="247"/>
      <c r="C34" s="43">
        <v>0</v>
      </c>
      <c r="D34" s="43">
        <v>0</v>
      </c>
      <c r="E34" s="43"/>
      <c r="F34" s="247"/>
      <c r="G34" s="43">
        <v>0</v>
      </c>
      <c r="H34" s="43">
        <v>0</v>
      </c>
      <c r="I34" s="43">
        <v>0</v>
      </c>
      <c r="J34" s="44">
        <v>0</v>
      </c>
      <c r="K34" s="57">
        <v>0</v>
      </c>
      <c r="L34" s="249"/>
      <c r="M34" s="42"/>
      <c r="N34" s="58"/>
      <c r="O34" s="42"/>
      <c r="P34" s="58"/>
      <c r="Q34" s="58"/>
      <c r="R34" s="58"/>
      <c r="S34" s="252">
        <v>0</v>
      </c>
      <c r="T34" s="252">
        <v>0</v>
      </c>
      <c r="U34" s="252">
        <v>0</v>
      </c>
      <c r="V34" s="252">
        <v>0</v>
      </c>
      <c r="W34" s="252">
        <v>0</v>
      </c>
      <c r="X34" s="252">
        <v>0</v>
      </c>
      <c r="Y34" s="253">
        <f t="shared" si="1"/>
        <v>0</v>
      </c>
      <c r="Z34" s="59"/>
      <c r="AA34" s="60"/>
      <c r="AB34" s="60"/>
      <c r="AC34" s="60"/>
      <c r="AD34" s="60"/>
      <c r="AE34" s="60"/>
      <c r="AF34" s="61"/>
      <c r="AG34" s="62"/>
      <c r="AH34" s="63"/>
      <c r="AI34" s="63"/>
      <c r="AJ34" s="63"/>
      <c r="AK34" s="63"/>
      <c r="AL34" s="64"/>
      <c r="AM34" s="65"/>
      <c r="AN34" s="66"/>
    </row>
    <row r="35" spans="1:40" ht="25" customHeight="1">
      <c r="A35" s="42"/>
      <c r="B35" s="247"/>
      <c r="C35" s="43">
        <v>0</v>
      </c>
      <c r="D35" s="43">
        <v>0</v>
      </c>
      <c r="E35" s="43"/>
      <c r="F35" s="247"/>
      <c r="G35" s="43">
        <v>0</v>
      </c>
      <c r="H35" s="43">
        <v>0</v>
      </c>
      <c r="I35" s="43">
        <v>0</v>
      </c>
      <c r="J35" s="44">
        <v>0</v>
      </c>
      <c r="K35" s="57">
        <v>0</v>
      </c>
      <c r="L35" s="249"/>
      <c r="M35" s="42"/>
      <c r="N35" s="58"/>
      <c r="O35" s="42"/>
      <c r="P35" s="58"/>
      <c r="Q35" s="58"/>
      <c r="R35" s="58"/>
      <c r="S35" s="252">
        <v>0</v>
      </c>
      <c r="T35" s="252">
        <v>0</v>
      </c>
      <c r="U35" s="252">
        <v>0</v>
      </c>
      <c r="V35" s="252">
        <v>0</v>
      </c>
      <c r="W35" s="252">
        <v>0</v>
      </c>
      <c r="X35" s="252">
        <v>0</v>
      </c>
      <c r="Y35" s="253">
        <f t="shared" si="1"/>
        <v>0</v>
      </c>
      <c r="Z35" s="59"/>
      <c r="AA35" s="60"/>
      <c r="AB35" s="60"/>
      <c r="AC35" s="60"/>
      <c r="AD35" s="60"/>
      <c r="AE35" s="60"/>
      <c r="AF35" s="61"/>
      <c r="AG35" s="62"/>
      <c r="AH35" s="63"/>
      <c r="AI35" s="63"/>
      <c r="AJ35" s="63"/>
      <c r="AK35" s="63"/>
      <c r="AL35" s="64"/>
      <c r="AM35" s="65"/>
      <c r="AN35" s="66"/>
    </row>
    <row r="36" spans="1:40" ht="25" customHeight="1">
      <c r="A36" s="42"/>
      <c r="B36" s="247"/>
      <c r="C36" s="43">
        <v>0</v>
      </c>
      <c r="D36" s="43">
        <v>0</v>
      </c>
      <c r="E36" s="43"/>
      <c r="F36" s="247"/>
      <c r="G36" s="43">
        <v>0</v>
      </c>
      <c r="H36" s="43">
        <v>0</v>
      </c>
      <c r="I36" s="43">
        <v>0</v>
      </c>
      <c r="J36" s="44">
        <v>0</v>
      </c>
      <c r="K36" s="57">
        <v>0</v>
      </c>
      <c r="L36" s="249"/>
      <c r="M36" s="42"/>
      <c r="N36" s="58"/>
      <c r="O36" s="42"/>
      <c r="P36" s="58"/>
      <c r="Q36" s="58"/>
      <c r="R36" s="58"/>
      <c r="S36" s="252">
        <v>0</v>
      </c>
      <c r="T36" s="252">
        <v>0</v>
      </c>
      <c r="U36" s="252">
        <v>0</v>
      </c>
      <c r="V36" s="252">
        <v>0</v>
      </c>
      <c r="W36" s="252">
        <v>0</v>
      </c>
      <c r="X36" s="252">
        <v>0</v>
      </c>
      <c r="Y36" s="253">
        <f t="shared" si="1"/>
        <v>0</v>
      </c>
      <c r="Z36" s="59"/>
      <c r="AA36" s="60"/>
      <c r="AB36" s="60"/>
      <c r="AC36" s="60"/>
      <c r="AD36" s="60"/>
      <c r="AE36" s="60"/>
      <c r="AF36" s="61"/>
      <c r="AG36" s="62"/>
      <c r="AH36" s="63"/>
      <c r="AI36" s="63"/>
      <c r="AJ36" s="63"/>
      <c r="AK36" s="63"/>
      <c r="AL36" s="64"/>
      <c r="AM36" s="65"/>
      <c r="AN36" s="66"/>
    </row>
    <row r="37" spans="1:40" ht="25" customHeight="1">
      <c r="A37" s="42"/>
      <c r="B37" s="247"/>
      <c r="C37" s="43">
        <v>0</v>
      </c>
      <c r="D37" s="43">
        <v>0</v>
      </c>
      <c r="E37" s="43"/>
      <c r="F37" s="247"/>
      <c r="G37" s="43">
        <v>0</v>
      </c>
      <c r="H37" s="43">
        <v>0</v>
      </c>
      <c r="I37" s="43">
        <v>0</v>
      </c>
      <c r="J37" s="44">
        <v>0</v>
      </c>
      <c r="K37" s="57">
        <v>0</v>
      </c>
      <c r="L37" s="249"/>
      <c r="M37" s="42"/>
      <c r="N37" s="58"/>
      <c r="O37" s="42"/>
      <c r="P37" s="58"/>
      <c r="Q37" s="58"/>
      <c r="R37" s="58"/>
      <c r="S37" s="252">
        <v>0</v>
      </c>
      <c r="T37" s="252">
        <v>0</v>
      </c>
      <c r="U37" s="252">
        <v>0</v>
      </c>
      <c r="V37" s="252">
        <v>0</v>
      </c>
      <c r="W37" s="252">
        <v>0</v>
      </c>
      <c r="X37" s="252">
        <v>0</v>
      </c>
      <c r="Y37" s="253">
        <f t="shared" si="1"/>
        <v>0</v>
      </c>
      <c r="Z37" s="59"/>
      <c r="AA37" s="60"/>
      <c r="AB37" s="60"/>
      <c r="AC37" s="60"/>
      <c r="AD37" s="60"/>
      <c r="AE37" s="60"/>
      <c r="AF37" s="61"/>
      <c r="AG37" s="62"/>
      <c r="AH37" s="63"/>
      <c r="AI37" s="63"/>
      <c r="AJ37" s="63"/>
      <c r="AK37" s="63"/>
      <c r="AL37" s="64"/>
      <c r="AM37" s="65"/>
      <c r="AN37" s="66"/>
    </row>
    <row r="38" spans="1:40" ht="25" customHeight="1">
      <c r="A38" s="42"/>
      <c r="B38" s="247"/>
      <c r="C38" s="43">
        <v>0</v>
      </c>
      <c r="D38" s="43">
        <v>0</v>
      </c>
      <c r="E38" s="43"/>
      <c r="F38" s="247"/>
      <c r="G38" s="43">
        <v>0</v>
      </c>
      <c r="H38" s="43">
        <v>0</v>
      </c>
      <c r="I38" s="43">
        <v>0</v>
      </c>
      <c r="J38" s="44">
        <v>0</v>
      </c>
      <c r="K38" s="57">
        <v>0</v>
      </c>
      <c r="L38" s="249"/>
      <c r="M38" s="42"/>
      <c r="N38" s="58"/>
      <c r="O38" s="42"/>
      <c r="P38" s="58"/>
      <c r="Q38" s="58"/>
      <c r="R38" s="58"/>
      <c r="S38" s="252">
        <v>0</v>
      </c>
      <c r="T38" s="252">
        <v>0</v>
      </c>
      <c r="U38" s="252">
        <v>0</v>
      </c>
      <c r="V38" s="252">
        <v>0</v>
      </c>
      <c r="W38" s="252">
        <v>0</v>
      </c>
      <c r="X38" s="252">
        <v>0</v>
      </c>
      <c r="Y38" s="253">
        <f t="shared" si="1"/>
        <v>0</v>
      </c>
      <c r="Z38" s="59"/>
      <c r="AA38" s="60"/>
      <c r="AB38" s="60"/>
      <c r="AC38" s="60"/>
      <c r="AD38" s="60"/>
      <c r="AE38" s="60"/>
      <c r="AF38" s="61"/>
      <c r="AG38" s="62"/>
      <c r="AH38" s="63"/>
      <c r="AI38" s="63"/>
      <c r="AJ38" s="63"/>
      <c r="AK38" s="63"/>
      <c r="AL38" s="64"/>
      <c r="AM38" s="65"/>
      <c r="AN38" s="66"/>
    </row>
    <row r="39" spans="1:40" ht="25" customHeight="1" thickBot="1">
      <c r="A39" s="42"/>
      <c r="B39" s="247"/>
      <c r="C39" s="43">
        <v>0</v>
      </c>
      <c r="D39" s="43">
        <v>0</v>
      </c>
      <c r="E39" s="43"/>
      <c r="F39" s="247"/>
      <c r="G39" s="43">
        <v>0</v>
      </c>
      <c r="H39" s="43">
        <v>0</v>
      </c>
      <c r="I39" s="43">
        <v>0</v>
      </c>
      <c r="J39" s="44">
        <v>0</v>
      </c>
      <c r="K39" s="57">
        <v>0</v>
      </c>
      <c r="L39" s="249"/>
      <c r="M39" s="42"/>
      <c r="N39" s="58"/>
      <c r="O39" s="42"/>
      <c r="P39" s="58"/>
      <c r="Q39" s="58"/>
      <c r="R39" s="58"/>
      <c r="S39" s="252">
        <v>0</v>
      </c>
      <c r="T39" s="252">
        <v>0</v>
      </c>
      <c r="U39" s="252">
        <v>0</v>
      </c>
      <c r="V39" s="252">
        <v>0</v>
      </c>
      <c r="W39" s="252">
        <v>0</v>
      </c>
      <c r="X39" s="252">
        <v>0</v>
      </c>
      <c r="Y39" s="253">
        <f t="shared" si="1"/>
        <v>0</v>
      </c>
      <c r="Z39" s="59"/>
      <c r="AA39" s="60"/>
      <c r="AB39" s="60"/>
      <c r="AC39" s="60"/>
      <c r="AD39" s="60"/>
      <c r="AE39" s="60"/>
      <c r="AF39" s="61"/>
      <c r="AG39" s="62"/>
      <c r="AH39" s="63"/>
      <c r="AI39" s="63"/>
      <c r="AJ39" s="63"/>
      <c r="AK39" s="63"/>
      <c r="AL39" s="64"/>
      <c r="AM39" s="65"/>
      <c r="AN39" s="66"/>
    </row>
    <row r="40" spans="1:40" ht="15" thickBot="1">
      <c r="A40" s="67"/>
      <c r="B40" s="67"/>
      <c r="C40" s="67"/>
      <c r="D40" s="67"/>
      <c r="E40" s="67"/>
      <c r="F40" s="67"/>
      <c r="G40" s="67"/>
      <c r="H40" s="68"/>
      <c r="I40" s="69"/>
      <c r="J40" s="69"/>
      <c r="K40" s="70"/>
      <c r="L40" s="71"/>
      <c r="M40" s="72"/>
      <c r="N40" s="72"/>
      <c r="O40" s="72"/>
      <c r="P40" s="72"/>
      <c r="Q40" s="72"/>
      <c r="R40" s="72"/>
      <c r="S40" s="73"/>
      <c r="T40" s="74"/>
      <c r="U40" s="75"/>
      <c r="V40" s="76"/>
      <c r="W40" s="77"/>
      <c r="X40" s="78"/>
      <c r="Y40" s="79"/>
      <c r="Z40" s="80"/>
      <c r="AA40" s="81"/>
      <c r="AB40" s="82"/>
      <c r="AC40" s="81"/>
      <c r="AD40" s="82"/>
      <c r="AE40" s="82"/>
      <c r="AF40" s="83"/>
      <c r="AG40" s="82"/>
      <c r="AH40" s="82"/>
      <c r="AI40" s="82"/>
      <c r="AJ40" s="82"/>
      <c r="AK40" s="82"/>
      <c r="AL40" s="82"/>
      <c r="AM40" s="83"/>
      <c r="AN40" s="84"/>
    </row>
    <row r="41" spans="1:40" s="98" customFormat="1" ht="44.15" customHeight="1" thickBot="1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100">
        <f t="shared" ref="S41:Y41" si="2">SUM(S20:S39)</f>
        <v>0</v>
      </c>
      <c r="T41" s="100">
        <f t="shared" si="2"/>
        <v>0</v>
      </c>
      <c r="U41" s="100">
        <f t="shared" si="2"/>
        <v>0</v>
      </c>
      <c r="V41" s="100">
        <f t="shared" si="2"/>
        <v>0</v>
      </c>
      <c r="W41" s="100">
        <f t="shared" si="2"/>
        <v>0</v>
      </c>
      <c r="X41" s="100">
        <f t="shared" si="2"/>
        <v>0</v>
      </c>
      <c r="Y41" s="100">
        <f t="shared" si="2"/>
        <v>0</v>
      </c>
      <c r="Z41" s="100">
        <f t="shared" ref="Z41:AM41" si="3">SUM(Z20:Z39)</f>
        <v>0</v>
      </c>
      <c r="AA41" s="100">
        <f t="shared" si="3"/>
        <v>0</v>
      </c>
      <c r="AB41" s="100">
        <f t="shared" si="3"/>
        <v>0</v>
      </c>
      <c r="AC41" s="100">
        <f t="shared" si="3"/>
        <v>0</v>
      </c>
      <c r="AD41" s="100">
        <f t="shared" si="3"/>
        <v>0</v>
      </c>
      <c r="AE41" s="100">
        <f t="shared" si="3"/>
        <v>0</v>
      </c>
      <c r="AF41" s="100">
        <f t="shared" si="3"/>
        <v>0</v>
      </c>
      <c r="AG41" s="100">
        <f t="shared" si="3"/>
        <v>0</v>
      </c>
      <c r="AH41" s="100">
        <f t="shared" si="3"/>
        <v>0</v>
      </c>
      <c r="AI41" s="100">
        <f t="shared" si="3"/>
        <v>0</v>
      </c>
      <c r="AJ41" s="100">
        <f t="shared" si="3"/>
        <v>0</v>
      </c>
      <c r="AK41" s="100">
        <f t="shared" si="3"/>
        <v>0</v>
      </c>
      <c r="AL41" s="100">
        <f t="shared" si="3"/>
        <v>0</v>
      </c>
      <c r="AM41" s="100">
        <f t="shared" si="3"/>
        <v>0</v>
      </c>
      <c r="AN41" s="100"/>
    </row>
    <row r="42" spans="1:40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38"/>
      <c r="M42" s="38"/>
      <c r="N42" s="38"/>
      <c r="O42" s="38"/>
      <c r="P42" s="38"/>
      <c r="Q42" s="38"/>
      <c r="R42" s="38"/>
      <c r="S42" s="67"/>
      <c r="T42" s="85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</row>
    <row r="43" spans="1:40" ht="15" thickBot="1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38"/>
      <c r="M43" s="38"/>
      <c r="N43" s="38"/>
      <c r="O43" s="38"/>
      <c r="P43" s="38"/>
      <c r="Q43" s="38"/>
      <c r="R43" s="38"/>
      <c r="S43" s="67"/>
      <c r="T43" s="85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86"/>
      <c r="AG43" s="67"/>
      <c r="AH43" s="67"/>
      <c r="AI43" s="67"/>
      <c r="AJ43" s="67"/>
      <c r="AK43" s="67"/>
      <c r="AL43" s="67"/>
      <c r="AM43" s="86"/>
      <c r="AN43" s="67"/>
    </row>
    <row r="44" spans="1:40" ht="43" customHeight="1">
      <c r="A44" s="533" t="s">
        <v>111</v>
      </c>
      <c r="B44" s="534"/>
      <c r="C44" s="534"/>
      <c r="D44" s="534"/>
      <c r="E44" s="534"/>
      <c r="F44" s="534"/>
      <c r="G44" s="534"/>
      <c r="H44" s="534"/>
      <c r="I44" s="534"/>
      <c r="J44" s="534"/>
      <c r="K44" s="534"/>
      <c r="L44" s="534"/>
      <c r="M44" s="534"/>
      <c r="N44" s="534"/>
      <c r="O44" s="534"/>
      <c r="P44" s="534"/>
      <c r="Q44" s="534"/>
      <c r="R44" s="534"/>
      <c r="S44" s="534"/>
      <c r="T44" s="534"/>
      <c r="U44" s="534"/>
      <c r="V44" s="534"/>
      <c r="W44" s="534"/>
      <c r="X44" s="534"/>
      <c r="Y44" s="534"/>
      <c r="Z44" s="534"/>
      <c r="AA44" s="535"/>
      <c r="AB44" s="67"/>
      <c r="AC44" s="67"/>
      <c r="AD44" s="67"/>
      <c r="AE44" s="67"/>
      <c r="AF44" s="87"/>
      <c r="AG44" s="485" t="s">
        <v>112</v>
      </c>
      <c r="AH44" s="485"/>
      <c r="AI44" s="485"/>
      <c r="AJ44" s="485"/>
      <c r="AK44" s="485"/>
      <c r="AL44" s="486"/>
      <c r="AM44" s="89">
        <f>Y41</f>
        <v>0</v>
      </c>
      <c r="AN44" s="67"/>
    </row>
    <row r="45" spans="1:40" ht="20">
      <c r="A45" s="536"/>
      <c r="B45" s="537"/>
      <c r="C45" s="537"/>
      <c r="D45" s="537"/>
      <c r="E45" s="537"/>
      <c r="F45" s="537"/>
      <c r="G45" s="537"/>
      <c r="H45" s="537"/>
      <c r="I45" s="537"/>
      <c r="J45" s="537"/>
      <c r="K45" s="537"/>
      <c r="L45" s="537"/>
      <c r="M45" s="537"/>
      <c r="N45" s="537"/>
      <c r="O45" s="537"/>
      <c r="P45" s="537"/>
      <c r="Q45" s="537"/>
      <c r="R45" s="537"/>
      <c r="S45" s="537"/>
      <c r="T45" s="537"/>
      <c r="U45" s="537"/>
      <c r="V45" s="537"/>
      <c r="W45" s="537"/>
      <c r="X45" s="537"/>
      <c r="Y45" s="537"/>
      <c r="Z45" s="537"/>
      <c r="AA45" s="538"/>
      <c r="AB45" s="67"/>
      <c r="AC45" s="67"/>
      <c r="AD45" s="67"/>
      <c r="AE45" s="67"/>
      <c r="AF45" s="67"/>
      <c r="AG45" s="99"/>
      <c r="AH45" s="99"/>
      <c r="AI45" s="99"/>
      <c r="AJ45" s="99"/>
      <c r="AK45" s="99"/>
      <c r="AL45" s="99"/>
      <c r="AM45" s="88"/>
      <c r="AN45" s="67"/>
    </row>
    <row r="46" spans="1:40" ht="20">
      <c r="A46" s="536"/>
      <c r="B46" s="537"/>
      <c r="C46" s="537"/>
      <c r="D46" s="537"/>
      <c r="E46" s="537"/>
      <c r="F46" s="537"/>
      <c r="G46" s="537"/>
      <c r="H46" s="537"/>
      <c r="I46" s="537"/>
      <c r="J46" s="537"/>
      <c r="K46" s="537"/>
      <c r="L46" s="537"/>
      <c r="M46" s="537"/>
      <c r="N46" s="537"/>
      <c r="O46" s="537"/>
      <c r="P46" s="537"/>
      <c r="Q46" s="537"/>
      <c r="R46" s="537"/>
      <c r="S46" s="537"/>
      <c r="T46" s="537"/>
      <c r="U46" s="537"/>
      <c r="V46" s="537"/>
      <c r="W46" s="537"/>
      <c r="X46" s="537"/>
      <c r="Y46" s="537"/>
      <c r="Z46" s="537"/>
      <c r="AA46" s="538"/>
      <c r="AB46" s="67"/>
      <c r="AC46" s="67"/>
      <c r="AD46" s="67"/>
      <c r="AE46" s="67"/>
      <c r="AF46" s="67"/>
      <c r="AG46" s="485" t="s">
        <v>113</v>
      </c>
      <c r="AH46" s="485"/>
      <c r="AI46" s="485"/>
      <c r="AJ46" s="485"/>
      <c r="AK46" s="485"/>
      <c r="AL46" s="486"/>
      <c r="AM46" s="90">
        <f>AF41</f>
        <v>0</v>
      </c>
      <c r="AN46" s="67"/>
    </row>
    <row r="47" spans="1:40" ht="20">
      <c r="A47" s="536"/>
      <c r="B47" s="537"/>
      <c r="C47" s="537"/>
      <c r="D47" s="537"/>
      <c r="E47" s="537"/>
      <c r="F47" s="537"/>
      <c r="G47" s="537"/>
      <c r="H47" s="537"/>
      <c r="I47" s="537"/>
      <c r="J47" s="537"/>
      <c r="K47" s="537"/>
      <c r="L47" s="537"/>
      <c r="M47" s="537"/>
      <c r="N47" s="537"/>
      <c r="O47" s="537"/>
      <c r="P47" s="537"/>
      <c r="Q47" s="537"/>
      <c r="R47" s="537"/>
      <c r="S47" s="537"/>
      <c r="T47" s="537"/>
      <c r="U47" s="537"/>
      <c r="V47" s="537"/>
      <c r="W47" s="537"/>
      <c r="X47" s="537"/>
      <c r="Y47" s="537"/>
      <c r="Z47" s="537"/>
      <c r="AA47" s="538"/>
      <c r="AB47" s="67"/>
      <c r="AC47" s="67"/>
      <c r="AD47" s="67"/>
      <c r="AE47" s="67"/>
      <c r="AF47" s="67"/>
      <c r="AG47" s="99"/>
      <c r="AH47" s="99"/>
      <c r="AI47" s="99"/>
      <c r="AJ47" s="99"/>
      <c r="AK47" s="99"/>
      <c r="AL47" s="99"/>
      <c r="AM47" s="88"/>
      <c r="AN47" s="67"/>
    </row>
    <row r="48" spans="1:40" ht="20">
      <c r="A48" s="536"/>
      <c r="B48" s="537"/>
      <c r="C48" s="537"/>
      <c r="D48" s="537"/>
      <c r="E48" s="537"/>
      <c r="F48" s="537"/>
      <c r="G48" s="537"/>
      <c r="H48" s="537"/>
      <c r="I48" s="537"/>
      <c r="J48" s="537"/>
      <c r="K48" s="537"/>
      <c r="L48" s="537"/>
      <c r="M48" s="537"/>
      <c r="N48" s="537"/>
      <c r="O48" s="537"/>
      <c r="P48" s="537"/>
      <c r="Q48" s="537"/>
      <c r="R48" s="537"/>
      <c r="S48" s="537"/>
      <c r="T48" s="537"/>
      <c r="U48" s="537"/>
      <c r="V48" s="537"/>
      <c r="W48" s="537"/>
      <c r="X48" s="537"/>
      <c r="Y48" s="537"/>
      <c r="Z48" s="537"/>
      <c r="AA48" s="538"/>
      <c r="AB48" s="67"/>
      <c r="AC48" s="67"/>
      <c r="AD48" s="67"/>
      <c r="AE48" s="67"/>
      <c r="AF48" s="67"/>
      <c r="AG48" s="485" t="s">
        <v>114</v>
      </c>
      <c r="AH48" s="485"/>
      <c r="AI48" s="485"/>
      <c r="AJ48" s="485"/>
      <c r="AK48" s="485"/>
      <c r="AL48" s="486"/>
      <c r="AM48" s="90">
        <f>AM41</f>
        <v>0</v>
      </c>
    </row>
    <row r="49" spans="1:40" ht="20">
      <c r="A49" s="536"/>
      <c r="B49" s="537"/>
      <c r="C49" s="537"/>
      <c r="D49" s="537"/>
      <c r="E49" s="537"/>
      <c r="F49" s="537"/>
      <c r="G49" s="537"/>
      <c r="H49" s="537"/>
      <c r="I49" s="537"/>
      <c r="J49" s="537"/>
      <c r="K49" s="537"/>
      <c r="L49" s="537"/>
      <c r="M49" s="537"/>
      <c r="N49" s="537"/>
      <c r="O49" s="537"/>
      <c r="P49" s="537"/>
      <c r="Q49" s="537"/>
      <c r="R49" s="537"/>
      <c r="S49" s="537"/>
      <c r="T49" s="537"/>
      <c r="U49" s="537"/>
      <c r="V49" s="537"/>
      <c r="W49" s="537"/>
      <c r="X49" s="537"/>
      <c r="Y49" s="537"/>
      <c r="Z49" s="537"/>
      <c r="AA49" s="538"/>
      <c r="AB49" s="67"/>
      <c r="AC49" s="67"/>
      <c r="AD49" s="67"/>
      <c r="AE49" s="67"/>
      <c r="AF49" s="67"/>
      <c r="AG49" s="88"/>
      <c r="AH49" s="88"/>
      <c r="AI49" s="88"/>
      <c r="AJ49" s="88"/>
      <c r="AK49" s="88"/>
      <c r="AL49" s="88"/>
      <c r="AM49" s="88"/>
      <c r="AN49" s="67"/>
    </row>
    <row r="50" spans="1:40" ht="20">
      <c r="A50" s="536"/>
      <c r="B50" s="537"/>
      <c r="C50" s="537"/>
      <c r="D50" s="537"/>
      <c r="E50" s="537"/>
      <c r="F50" s="537"/>
      <c r="G50" s="537"/>
      <c r="H50" s="537"/>
      <c r="I50" s="537"/>
      <c r="J50" s="537"/>
      <c r="K50" s="537"/>
      <c r="L50" s="537"/>
      <c r="M50" s="537"/>
      <c r="N50" s="537"/>
      <c r="O50" s="537"/>
      <c r="P50" s="537"/>
      <c r="Q50" s="537"/>
      <c r="R50" s="537"/>
      <c r="S50" s="537"/>
      <c r="T50" s="537"/>
      <c r="U50" s="537"/>
      <c r="V50" s="537"/>
      <c r="W50" s="537"/>
      <c r="X50" s="537"/>
      <c r="Y50" s="537"/>
      <c r="Z50" s="537"/>
      <c r="AA50" s="538"/>
      <c r="AB50" s="67"/>
      <c r="AC50" s="67"/>
      <c r="AD50" s="67"/>
      <c r="AE50" s="67"/>
      <c r="AF50" s="67"/>
      <c r="AG50" s="485" t="s">
        <v>115</v>
      </c>
      <c r="AH50" s="485"/>
      <c r="AI50" s="485"/>
      <c r="AJ50" s="485"/>
      <c r="AK50" s="485"/>
      <c r="AL50" s="486"/>
      <c r="AM50" s="90">
        <f>AM44-AM46</f>
        <v>0</v>
      </c>
      <c r="AN50" s="67"/>
    </row>
    <row r="51" spans="1:40" ht="16" thickBot="1">
      <c r="A51" s="539"/>
      <c r="B51" s="540"/>
      <c r="C51" s="540"/>
      <c r="D51" s="540"/>
      <c r="E51" s="540"/>
      <c r="F51" s="540"/>
      <c r="G51" s="540"/>
      <c r="H51" s="540"/>
      <c r="I51" s="540"/>
      <c r="J51" s="540"/>
      <c r="K51" s="540"/>
      <c r="L51" s="540"/>
      <c r="M51" s="540"/>
      <c r="N51" s="540"/>
      <c r="O51" s="540"/>
      <c r="P51" s="540"/>
      <c r="Q51" s="540"/>
      <c r="R51" s="540"/>
      <c r="S51" s="540"/>
      <c r="T51" s="540"/>
      <c r="U51" s="540"/>
      <c r="V51" s="540"/>
      <c r="W51" s="540"/>
      <c r="X51" s="540"/>
      <c r="Y51" s="540"/>
      <c r="Z51" s="540"/>
      <c r="AA51" s="541"/>
      <c r="AB51" s="67"/>
      <c r="AC51" s="67"/>
      <c r="AD51" s="67"/>
      <c r="AE51" s="67"/>
      <c r="AF51" s="67"/>
      <c r="AG51" s="67"/>
      <c r="AH51" s="91"/>
      <c r="AI51" s="91"/>
      <c r="AJ51" s="91"/>
      <c r="AK51" s="91"/>
      <c r="AL51" s="67"/>
      <c r="AM51" s="67"/>
      <c r="AN51" s="67"/>
    </row>
    <row r="52" spans="1:40" ht="15.5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3"/>
      <c r="U52" s="92"/>
      <c r="V52" s="40"/>
      <c r="W52" s="94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95"/>
      <c r="AI52" s="95"/>
      <c r="AJ52" s="95"/>
      <c r="AK52" s="95"/>
      <c r="AL52" s="40"/>
      <c r="AM52" s="40"/>
      <c r="AN52" s="40"/>
    </row>
    <row r="53" spans="1:40" ht="15.5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3"/>
      <c r="U53" s="92"/>
      <c r="V53" s="40"/>
      <c r="W53" s="94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95"/>
      <c r="AI53" s="95"/>
      <c r="AJ53" s="95"/>
      <c r="AK53" s="95"/>
      <c r="AL53" s="40"/>
      <c r="AM53" s="40"/>
      <c r="AN53" s="40"/>
    </row>
    <row r="54" spans="1:40" ht="15.5">
      <c r="A54" s="92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3"/>
      <c r="U54" s="92"/>
      <c r="V54" s="40"/>
      <c r="W54" s="94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95"/>
      <c r="AI54" s="95"/>
      <c r="AJ54" s="95"/>
      <c r="AK54" s="95"/>
      <c r="AL54" s="40"/>
      <c r="AM54" s="40"/>
      <c r="AN54" s="40"/>
    </row>
    <row r="55" spans="1:40" ht="15.5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3"/>
      <c r="U55" s="92"/>
      <c r="V55" s="40"/>
      <c r="W55" s="94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95"/>
      <c r="AI55" s="95"/>
      <c r="AJ55" s="95"/>
      <c r="AK55" s="95"/>
      <c r="AL55" s="40"/>
      <c r="AM55" s="40"/>
      <c r="AN55" s="40"/>
    </row>
    <row r="56" spans="1:40">
      <c r="A56" s="40"/>
      <c r="B56" s="40"/>
      <c r="C56" s="40"/>
      <c r="D56" s="40"/>
      <c r="E56" s="40"/>
      <c r="F56" s="40"/>
      <c r="G56" s="96"/>
      <c r="H56" s="40"/>
      <c r="I56" s="40"/>
      <c r="J56" s="40"/>
      <c r="K56" s="40"/>
      <c r="L56" s="37"/>
      <c r="M56" s="37"/>
      <c r="N56" s="37"/>
      <c r="O56" s="37"/>
      <c r="P56" s="37"/>
      <c r="Q56" s="37"/>
      <c r="R56" s="37"/>
      <c r="S56" s="40"/>
      <c r="T56" s="97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</row>
    <row r="57" spans="1:40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37"/>
      <c r="M57" s="37"/>
      <c r="N57" s="37"/>
      <c r="O57" s="37"/>
      <c r="P57" s="37"/>
      <c r="Q57" s="37"/>
      <c r="R57" s="37"/>
      <c r="S57" s="40"/>
      <c r="T57" s="97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</row>
    <row r="58" spans="1:40" ht="20.5">
      <c r="A58" s="8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spans="1:40" ht="20.5">
      <c r="A59" s="8" t="s">
        <v>41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:40" ht="20.5">
      <c r="A60" s="8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:40" ht="20.5">
      <c r="A61" s="8" t="s">
        <v>43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:40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:40" ht="18" customHeight="1">
      <c r="A63" s="364" t="s">
        <v>44</v>
      </c>
      <c r="B63" s="365"/>
      <c r="C63" s="365"/>
      <c r="D63" s="365"/>
      <c r="E63" s="365"/>
      <c r="F63" s="365"/>
      <c r="G63" s="365"/>
      <c r="H63" s="366"/>
      <c r="I63" s="382" t="s">
        <v>45</v>
      </c>
      <c r="J63" s="383"/>
      <c r="K63" s="383"/>
      <c r="L63" s="383"/>
      <c r="M63" s="383"/>
      <c r="N63" s="383"/>
      <c r="O63" s="384"/>
      <c r="P63" s="14"/>
      <c r="Q63" s="456"/>
      <c r="R63" s="457"/>
      <c r="S63" s="458"/>
      <c r="T63" s="10"/>
      <c r="U63" s="10"/>
      <c r="V63" s="10"/>
      <c r="W63" s="10"/>
      <c r="X63" s="10"/>
      <c r="Y63" s="10"/>
      <c r="Z63" s="10"/>
      <c r="AA63" s="10"/>
      <c r="AB63" s="10"/>
    </row>
    <row r="64" spans="1:40" ht="18" customHeight="1">
      <c r="A64" s="367" t="s">
        <v>46</v>
      </c>
      <c r="B64" s="368"/>
      <c r="C64" s="368"/>
      <c r="D64" s="368"/>
      <c r="E64" s="368"/>
      <c r="F64" s="368"/>
      <c r="G64" s="368"/>
      <c r="H64" s="369"/>
      <c r="I64" s="370" t="s">
        <v>47</v>
      </c>
      <c r="J64" s="371"/>
      <c r="K64" s="371"/>
      <c r="L64" s="371"/>
      <c r="M64" s="371"/>
      <c r="N64" s="371"/>
      <c r="O64" s="372"/>
      <c r="P64" s="453"/>
      <c r="Q64" s="459"/>
      <c r="R64" s="459"/>
      <c r="S64" s="459"/>
      <c r="T64" s="459"/>
      <c r="U64" s="459"/>
      <c r="V64" s="459"/>
      <c r="W64" s="459"/>
      <c r="X64" s="459"/>
      <c r="Y64" s="459"/>
      <c r="Z64" s="459"/>
      <c r="AA64" s="459"/>
      <c r="AB64" s="459"/>
    </row>
    <row r="65" spans="1:28" ht="18" customHeight="1">
      <c r="A65" s="370" t="s">
        <v>48</v>
      </c>
      <c r="B65" s="371"/>
      <c r="C65" s="371"/>
      <c r="D65" s="371"/>
      <c r="E65" s="371"/>
      <c r="F65" s="371"/>
      <c r="G65" s="371"/>
      <c r="H65" s="372"/>
      <c r="I65" s="370" t="s">
        <v>49</v>
      </c>
      <c r="J65" s="371"/>
      <c r="K65" s="371"/>
      <c r="L65" s="371"/>
      <c r="M65" s="371"/>
      <c r="N65" s="371"/>
      <c r="O65" s="372"/>
      <c r="P65" s="454"/>
      <c r="Q65" s="460"/>
      <c r="R65" s="460"/>
      <c r="S65" s="460"/>
      <c r="T65" s="460"/>
      <c r="U65" s="460"/>
      <c r="V65" s="460"/>
      <c r="W65" s="460"/>
      <c r="X65" s="460"/>
      <c r="Y65" s="460"/>
      <c r="Z65" s="460"/>
      <c r="AA65" s="460"/>
      <c r="AB65" s="460"/>
    </row>
    <row r="66" spans="1:28" ht="18">
      <c r="A66" s="370" t="s">
        <v>50</v>
      </c>
      <c r="B66" s="371"/>
      <c r="C66" s="371"/>
      <c r="D66" s="371"/>
      <c r="E66" s="371"/>
      <c r="F66" s="371"/>
      <c r="G66" s="371"/>
      <c r="H66" s="372"/>
      <c r="I66" s="370"/>
      <c r="J66" s="371"/>
      <c r="K66" s="371"/>
      <c r="L66" s="371"/>
      <c r="M66" s="371"/>
      <c r="N66" s="371"/>
      <c r="O66" s="372"/>
      <c r="P66" s="454"/>
      <c r="Q66" s="460"/>
      <c r="R66" s="460"/>
      <c r="S66" s="460"/>
      <c r="T66" s="460"/>
      <c r="U66" s="460"/>
      <c r="V66" s="460"/>
      <c r="W66" s="460"/>
      <c r="X66" s="460"/>
      <c r="Y66" s="460"/>
      <c r="Z66" s="460"/>
      <c r="AA66" s="460"/>
      <c r="AB66" s="460"/>
    </row>
    <row r="67" spans="1:28" ht="18">
      <c r="A67" s="450" t="s">
        <v>51</v>
      </c>
      <c r="B67" s="451"/>
      <c r="C67" s="451"/>
      <c r="D67" s="451"/>
      <c r="E67" s="451"/>
      <c r="F67" s="451"/>
      <c r="G67" s="451"/>
      <c r="H67" s="452"/>
      <c r="I67" s="450"/>
      <c r="J67" s="451"/>
      <c r="K67" s="451"/>
      <c r="L67" s="451"/>
      <c r="M67" s="451"/>
      <c r="N67" s="451"/>
      <c r="O67" s="452"/>
      <c r="P67" s="455"/>
      <c r="Q67" s="461"/>
      <c r="R67" s="461"/>
      <c r="S67" s="461"/>
      <c r="T67" s="461"/>
      <c r="U67" s="461"/>
      <c r="V67" s="461"/>
      <c r="W67" s="461"/>
      <c r="X67" s="461"/>
      <c r="Y67" s="461"/>
      <c r="Z67" s="461"/>
      <c r="AA67" s="461"/>
      <c r="AB67" s="461"/>
    </row>
    <row r="68" spans="1:28" ht="15.5">
      <c r="A68" s="462" t="s">
        <v>116</v>
      </c>
      <c r="B68" s="463"/>
      <c r="C68" s="463"/>
      <c r="D68" s="463"/>
      <c r="E68" s="463"/>
      <c r="F68" s="463"/>
      <c r="G68" s="463"/>
      <c r="H68" s="464"/>
      <c r="I68" s="462" t="s">
        <v>116</v>
      </c>
      <c r="J68" s="463"/>
      <c r="K68" s="463"/>
      <c r="L68" s="463"/>
      <c r="M68" s="463"/>
      <c r="N68" s="463"/>
      <c r="O68" s="464"/>
      <c r="P68" s="14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</row>
    <row r="69" spans="1:28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</row>
  </sheetData>
  <mergeCells count="92">
    <mergeCell ref="AG50:AL50"/>
    <mergeCell ref="N8:AB8"/>
    <mergeCell ref="Z16:AM16"/>
    <mergeCell ref="P10:R10"/>
    <mergeCell ref="P11:R11"/>
    <mergeCell ref="S12:T12"/>
    <mergeCell ref="U12:W12"/>
    <mergeCell ref="P12:R12"/>
    <mergeCell ref="U10:W10"/>
    <mergeCell ref="W17:W19"/>
    <mergeCell ref="AL18:AL19"/>
    <mergeCell ref="AM18:AM19"/>
    <mergeCell ref="A44:AA51"/>
    <mergeCell ref="E17:E19"/>
    <mergeCell ref="AK18:AK19"/>
    <mergeCell ref="A8:L8"/>
    <mergeCell ref="A10:L10"/>
    <mergeCell ref="A11:L11"/>
    <mergeCell ref="A12:L12"/>
    <mergeCell ref="N12:O12"/>
    <mergeCell ref="U11:W11"/>
    <mergeCell ref="S10:T10"/>
    <mergeCell ref="S11:T11"/>
    <mergeCell ref="N11:O11"/>
    <mergeCell ref="N10:O10"/>
    <mergeCell ref="AG48:AL48"/>
    <mergeCell ref="Z17:AF17"/>
    <mergeCell ref="AG17:AM17"/>
    <mergeCell ref="Z18:Z19"/>
    <mergeCell ref="AA18:AA19"/>
    <mergeCell ref="AB18:AB19"/>
    <mergeCell ref="AC18:AC19"/>
    <mergeCell ref="AD18:AD19"/>
    <mergeCell ref="AE18:AE19"/>
    <mergeCell ref="AG44:AL44"/>
    <mergeCell ref="AG46:AL46"/>
    <mergeCell ref="AF18:AF19"/>
    <mergeCell ref="AG18:AG19"/>
    <mergeCell ref="AH18:AH19"/>
    <mergeCell ref="AI18:AI19"/>
    <mergeCell ref="AJ18:AJ19"/>
    <mergeCell ref="AN16:AN19"/>
    <mergeCell ref="A17:A19"/>
    <mergeCell ref="B17:B19"/>
    <mergeCell ref="C17:C19"/>
    <mergeCell ref="D17:D19"/>
    <mergeCell ref="F17:F19"/>
    <mergeCell ref="G17:G19"/>
    <mergeCell ref="H17:H19"/>
    <mergeCell ref="I17:I19"/>
    <mergeCell ref="J17:J19"/>
    <mergeCell ref="K17:K19"/>
    <mergeCell ref="L17:L19"/>
    <mergeCell ref="M17:M19"/>
    <mergeCell ref="R17:R19"/>
    <mergeCell ref="S17:S19"/>
    <mergeCell ref="Z64:Z67"/>
    <mergeCell ref="AA64:AA67"/>
    <mergeCell ref="AB64:AB67"/>
    <mergeCell ref="A68:H68"/>
    <mergeCell ref="I68:O68"/>
    <mergeCell ref="T64:T67"/>
    <mergeCell ref="U64:U67"/>
    <mergeCell ref="V64:V67"/>
    <mergeCell ref="W64:W67"/>
    <mergeCell ref="X64:X67"/>
    <mergeCell ref="Y64:Y67"/>
    <mergeCell ref="A67:H67"/>
    <mergeCell ref="I64:O64"/>
    <mergeCell ref="I65:O65"/>
    <mergeCell ref="I66:O66"/>
    <mergeCell ref="I67:O67"/>
    <mergeCell ref="P64:P67"/>
    <mergeCell ref="A63:H63"/>
    <mergeCell ref="I63:O63"/>
    <mergeCell ref="Q63:S63"/>
    <mergeCell ref="A64:H64"/>
    <mergeCell ref="A65:H65"/>
    <mergeCell ref="A66:H66"/>
    <mergeCell ref="Q64:Q67"/>
    <mergeCell ref="R64:R67"/>
    <mergeCell ref="S64:S67"/>
    <mergeCell ref="A16:Y16"/>
    <mergeCell ref="X17:X19"/>
    <mergeCell ref="Y17:Y19"/>
    <mergeCell ref="N17:N19"/>
    <mergeCell ref="O17:O19"/>
    <mergeCell ref="P17:P19"/>
    <mergeCell ref="Q17:Q19"/>
    <mergeCell ref="T17:T19"/>
    <mergeCell ref="V17:V19"/>
    <mergeCell ref="U17:U19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855C4-3565-4A4B-AB63-D5740728AF5B}">
  <sheetPr codeName="Feuil4">
    <tabColor rgb="FF92D050"/>
    <pageSetUpPr fitToPage="1"/>
  </sheetPr>
  <dimension ref="A2:T2738"/>
  <sheetViews>
    <sheetView topLeftCell="D1" workbookViewId="0">
      <selection activeCell="O14" sqref="O14"/>
    </sheetView>
  </sheetViews>
  <sheetFormatPr baseColWidth="10" defaultRowHeight="14.5"/>
  <cols>
    <col min="1" max="1" width="9" customWidth="1"/>
    <col min="2" max="2" width="20.7265625" customWidth="1"/>
    <col min="3" max="3" width="18.90625" customWidth="1"/>
    <col min="4" max="4" width="17.7265625" customWidth="1"/>
    <col min="5" max="19" width="20.7265625" customWidth="1"/>
    <col min="20" max="20" width="20.6328125" customWidth="1"/>
  </cols>
  <sheetData>
    <row r="2" spans="1:20" ht="15" thickBot="1"/>
    <row r="3" spans="1:20" ht="30.5" thickBot="1">
      <c r="C3" s="561" t="s">
        <v>183</v>
      </c>
      <c r="D3" s="562"/>
      <c r="E3" s="562"/>
      <c r="F3" s="562"/>
      <c r="G3" s="562"/>
      <c r="H3" s="563"/>
    </row>
    <row r="4" spans="1:20" ht="30.5" thickBot="1">
      <c r="C4" s="279"/>
      <c r="D4" s="279"/>
      <c r="E4" s="279"/>
      <c r="F4" s="279"/>
      <c r="G4" s="279"/>
      <c r="H4" s="279"/>
    </row>
    <row r="5" spans="1:20" ht="21.5" thickBot="1">
      <c r="C5" s="315" t="s">
        <v>1</v>
      </c>
      <c r="D5" s="564"/>
      <c r="E5" s="568"/>
      <c r="F5" s="569"/>
      <c r="G5" s="570"/>
      <c r="H5" s="1"/>
    </row>
    <row r="6" spans="1:20" ht="21.5" customHeight="1" thickBot="1">
      <c r="C6" s="315" t="s">
        <v>2</v>
      </c>
      <c r="D6" s="564"/>
      <c r="E6" s="565" t="s">
        <v>3</v>
      </c>
      <c r="F6" s="566"/>
      <c r="G6" s="567"/>
      <c r="H6" s="1"/>
    </row>
    <row r="7" spans="1:20" ht="29.5" customHeight="1" thickBot="1">
      <c r="C7" s="323" t="s">
        <v>4</v>
      </c>
      <c r="D7" s="560"/>
      <c r="E7" s="565" t="s">
        <v>5</v>
      </c>
      <c r="F7" s="566"/>
      <c r="G7" s="567"/>
      <c r="H7" s="1"/>
    </row>
    <row r="8" spans="1:20" ht="30.5" customHeight="1" thickBot="1">
      <c r="C8" s="323" t="s">
        <v>6</v>
      </c>
      <c r="D8" s="560"/>
      <c r="E8" s="557" t="s">
        <v>7</v>
      </c>
      <c r="F8" s="558"/>
      <c r="G8" s="559"/>
      <c r="H8" s="101" t="s">
        <v>8</v>
      </c>
    </row>
    <row r="9" spans="1:20" ht="38" customHeight="1" thickTop="1" thickBot="1">
      <c r="C9" s="323" t="s">
        <v>9</v>
      </c>
      <c r="D9" s="560"/>
      <c r="E9" s="554" t="s">
        <v>10</v>
      </c>
      <c r="F9" s="555"/>
      <c r="G9" s="556"/>
      <c r="H9" s="183">
        <v>2022</v>
      </c>
    </row>
    <row r="10" spans="1:20" ht="37.5" customHeight="1" thickBot="1">
      <c r="C10" s="323" t="s">
        <v>11</v>
      </c>
      <c r="D10" s="560"/>
      <c r="E10" s="545" t="s">
        <v>3</v>
      </c>
      <c r="F10" s="546"/>
      <c r="G10" s="547"/>
      <c r="H10" s="1"/>
    </row>
    <row r="11" spans="1:20" ht="37.5" customHeight="1" thickBot="1">
      <c r="C11" s="286"/>
      <c r="D11" s="286"/>
      <c r="E11" s="298"/>
      <c r="F11" s="298"/>
      <c r="G11" s="298"/>
      <c r="H11" s="1"/>
    </row>
    <row r="12" spans="1:20" ht="19" thickBot="1">
      <c r="A12" s="551" t="s">
        <v>182</v>
      </c>
      <c r="B12" s="552"/>
      <c r="C12" s="552"/>
      <c r="D12" s="552"/>
      <c r="E12" s="552"/>
      <c r="F12" s="552"/>
      <c r="G12" s="552"/>
      <c r="H12" s="552"/>
      <c r="I12" s="552"/>
      <c r="J12" s="552"/>
      <c r="K12" s="552"/>
      <c r="L12" s="552"/>
      <c r="M12" s="552"/>
      <c r="N12" s="552"/>
      <c r="O12" s="552"/>
      <c r="P12" s="553"/>
      <c r="Q12" s="548" t="s">
        <v>156</v>
      </c>
      <c r="R12" s="549"/>
      <c r="S12" s="549"/>
      <c r="T12" s="550"/>
    </row>
    <row r="13" spans="1:20" ht="84" customHeight="1">
      <c r="A13" s="266" t="s">
        <v>167</v>
      </c>
      <c r="B13" s="265" t="s">
        <v>12</v>
      </c>
      <c r="C13" s="265" t="s">
        <v>169</v>
      </c>
      <c r="D13" s="265" t="s">
        <v>172</v>
      </c>
      <c r="E13" s="265" t="s">
        <v>79</v>
      </c>
      <c r="F13" s="265" t="s">
        <v>80</v>
      </c>
      <c r="G13" s="265" t="s">
        <v>173</v>
      </c>
      <c r="H13" s="265" t="s">
        <v>82</v>
      </c>
      <c r="I13" s="265" t="s">
        <v>83</v>
      </c>
      <c r="J13" s="265" t="s">
        <v>84</v>
      </c>
      <c r="K13" s="265" t="s">
        <v>85</v>
      </c>
      <c r="L13" s="265" t="s">
        <v>87</v>
      </c>
      <c r="M13" s="265" t="s">
        <v>165</v>
      </c>
      <c r="N13" s="265" t="s">
        <v>166</v>
      </c>
      <c r="O13" s="265" t="s">
        <v>61</v>
      </c>
      <c r="P13" s="265" t="s">
        <v>168</v>
      </c>
      <c r="Q13" s="265" t="s">
        <v>174</v>
      </c>
      <c r="R13" s="265" t="s">
        <v>171</v>
      </c>
      <c r="S13" s="265" t="s">
        <v>170</v>
      </c>
      <c r="T13" s="265" t="s">
        <v>175</v>
      </c>
    </row>
    <row r="14" spans="1:20" ht="15">
      <c r="A14" s="267">
        <v>1</v>
      </c>
      <c r="B14" s="185" t="s">
        <v>31</v>
      </c>
      <c r="C14" s="280"/>
      <c r="D14" s="287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95"/>
      <c r="R14" s="295"/>
      <c r="S14" s="295"/>
      <c r="T14" s="295"/>
    </row>
    <row r="15" spans="1:20" ht="15">
      <c r="A15" s="267">
        <v>2</v>
      </c>
      <c r="B15" s="185" t="s">
        <v>31</v>
      </c>
      <c r="C15" s="280"/>
      <c r="D15" s="287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95"/>
      <c r="R15" s="295"/>
      <c r="S15" s="295"/>
      <c r="T15" s="295"/>
    </row>
    <row r="16" spans="1:20" ht="15">
      <c r="A16" s="267">
        <v>3</v>
      </c>
      <c r="B16" s="185" t="s">
        <v>31</v>
      </c>
      <c r="C16" s="280"/>
      <c r="D16" s="287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95"/>
      <c r="R16" s="295"/>
      <c r="S16" s="295"/>
      <c r="T16" s="295"/>
    </row>
    <row r="17" spans="1:20" ht="15">
      <c r="A17" s="267">
        <v>4</v>
      </c>
      <c r="B17" s="185" t="s">
        <v>31</v>
      </c>
      <c r="C17" s="280"/>
      <c r="D17" s="287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95"/>
      <c r="R17" s="295"/>
      <c r="S17" s="295"/>
      <c r="T17" s="295"/>
    </row>
    <row r="18" spans="1:20" ht="15.5" thickBot="1">
      <c r="A18" s="269"/>
      <c r="B18" s="270"/>
      <c r="C18" s="281"/>
      <c r="D18" s="288"/>
      <c r="E18" s="272"/>
      <c r="F18" s="272"/>
      <c r="G18" s="272"/>
      <c r="H18" s="272"/>
      <c r="I18" s="272"/>
      <c r="J18" s="272"/>
      <c r="K18" s="272"/>
      <c r="L18" s="272"/>
      <c r="M18" s="278"/>
      <c r="N18" s="278"/>
      <c r="O18" s="278"/>
      <c r="P18" s="278"/>
      <c r="Q18" s="296"/>
      <c r="R18" s="296"/>
      <c r="S18" s="296"/>
      <c r="T18" s="296"/>
    </row>
    <row r="19" spans="1:20" ht="15">
      <c r="A19" s="273">
        <v>1</v>
      </c>
      <c r="B19" s="274" t="s">
        <v>33</v>
      </c>
      <c r="C19" s="282"/>
      <c r="D19" s="289"/>
      <c r="E19" s="275"/>
      <c r="F19" s="275"/>
      <c r="G19" s="275"/>
      <c r="H19" s="275"/>
      <c r="I19" s="275"/>
      <c r="J19" s="275"/>
      <c r="K19" s="275"/>
      <c r="L19" s="275"/>
      <c r="M19" s="294"/>
      <c r="N19" s="294"/>
      <c r="O19" s="294"/>
      <c r="P19" s="294"/>
      <c r="Q19" s="297"/>
      <c r="R19" s="297"/>
      <c r="S19" s="297"/>
      <c r="T19" s="297"/>
    </row>
    <row r="20" spans="1:20" ht="15">
      <c r="A20" s="267">
        <v>2</v>
      </c>
      <c r="B20" s="186" t="s">
        <v>33</v>
      </c>
      <c r="C20" s="283"/>
      <c r="D20" s="290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95"/>
      <c r="R20" s="295"/>
      <c r="S20" s="295"/>
      <c r="T20" s="295"/>
    </row>
    <row r="21" spans="1:20" ht="15">
      <c r="A21" s="267">
        <v>3</v>
      </c>
      <c r="B21" s="186" t="s">
        <v>33</v>
      </c>
      <c r="C21" s="283"/>
      <c r="D21" s="290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95"/>
      <c r="R21" s="295"/>
      <c r="S21" s="295"/>
      <c r="T21" s="295"/>
    </row>
    <row r="22" spans="1:20" ht="15">
      <c r="A22" s="267">
        <v>4</v>
      </c>
      <c r="B22" s="186" t="s">
        <v>33</v>
      </c>
      <c r="C22" s="283"/>
      <c r="D22" s="290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95"/>
      <c r="R22" s="295"/>
      <c r="S22" s="295"/>
      <c r="T22" s="295"/>
    </row>
    <row r="23" spans="1:20" ht="15.5" thickBot="1">
      <c r="A23" s="269"/>
      <c r="B23" s="271"/>
      <c r="C23" s="284"/>
      <c r="D23" s="291"/>
      <c r="E23" s="272"/>
      <c r="F23" s="272"/>
      <c r="G23" s="272"/>
      <c r="H23" s="272"/>
      <c r="I23" s="272"/>
      <c r="J23" s="272"/>
      <c r="K23" s="272"/>
      <c r="L23" s="272"/>
      <c r="M23" s="278"/>
      <c r="N23" s="278"/>
      <c r="O23" s="278"/>
      <c r="P23" s="278"/>
      <c r="Q23" s="296"/>
      <c r="R23" s="296"/>
      <c r="S23" s="296"/>
      <c r="T23" s="296"/>
    </row>
    <row r="24" spans="1:20" ht="15">
      <c r="A24" s="273">
        <v>1</v>
      </c>
      <c r="B24" s="274" t="s">
        <v>34</v>
      </c>
      <c r="C24" s="282"/>
      <c r="D24" s="289"/>
      <c r="E24" s="275"/>
      <c r="F24" s="275"/>
      <c r="G24" s="275"/>
      <c r="H24" s="275"/>
      <c r="I24" s="275"/>
      <c r="J24" s="275"/>
      <c r="K24" s="275"/>
      <c r="L24" s="275"/>
      <c r="M24" s="294"/>
      <c r="N24" s="294"/>
      <c r="O24" s="294"/>
      <c r="P24" s="294"/>
      <c r="Q24" s="297"/>
      <c r="R24" s="297"/>
      <c r="S24" s="297"/>
      <c r="T24" s="297"/>
    </row>
    <row r="25" spans="1:20" ht="15">
      <c r="A25" s="267">
        <v>2</v>
      </c>
      <c r="B25" s="186" t="s">
        <v>34</v>
      </c>
      <c r="C25" s="283"/>
      <c r="D25" s="290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95"/>
      <c r="R25" s="295"/>
      <c r="S25" s="295"/>
      <c r="T25" s="295"/>
    </row>
    <row r="26" spans="1:20" ht="15">
      <c r="A26" s="267">
        <v>3</v>
      </c>
      <c r="B26" s="186" t="s">
        <v>34</v>
      </c>
      <c r="C26" s="283"/>
      <c r="D26" s="290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95"/>
      <c r="R26" s="295"/>
      <c r="S26" s="295"/>
      <c r="T26" s="295"/>
    </row>
    <row r="27" spans="1:20" ht="15">
      <c r="A27" s="267">
        <v>4</v>
      </c>
      <c r="B27" s="186" t="s">
        <v>34</v>
      </c>
      <c r="C27" s="283"/>
      <c r="D27" s="290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95"/>
      <c r="R27" s="295"/>
      <c r="S27" s="295"/>
      <c r="T27" s="295"/>
    </row>
    <row r="28" spans="1:20" ht="15.5" thickBot="1">
      <c r="A28" s="269"/>
      <c r="B28" s="271"/>
      <c r="C28" s="284"/>
      <c r="D28" s="291"/>
      <c r="E28" s="272"/>
      <c r="F28" s="272"/>
      <c r="G28" s="272"/>
      <c r="H28" s="272"/>
      <c r="I28" s="272"/>
      <c r="J28" s="272"/>
      <c r="K28" s="272"/>
      <c r="L28" s="272"/>
      <c r="M28" s="278"/>
      <c r="N28" s="278"/>
      <c r="O28" s="278"/>
      <c r="P28" s="278"/>
      <c r="Q28" s="296"/>
      <c r="R28" s="296"/>
      <c r="S28" s="296"/>
      <c r="T28" s="296"/>
    </row>
    <row r="29" spans="1:20" ht="15">
      <c r="A29" s="273">
        <v>1</v>
      </c>
      <c r="B29" s="274" t="s">
        <v>35</v>
      </c>
      <c r="C29" s="282"/>
      <c r="D29" s="289"/>
      <c r="E29" s="275"/>
      <c r="F29" s="275"/>
      <c r="G29" s="275"/>
      <c r="H29" s="275"/>
      <c r="I29" s="275"/>
      <c r="J29" s="275"/>
      <c r="K29" s="275"/>
      <c r="L29" s="275"/>
      <c r="M29" s="294"/>
      <c r="N29" s="294"/>
      <c r="O29" s="294"/>
      <c r="P29" s="294"/>
      <c r="Q29" s="297"/>
      <c r="R29" s="297"/>
      <c r="S29" s="297"/>
      <c r="T29" s="297"/>
    </row>
    <row r="30" spans="1:20" ht="15">
      <c r="A30" s="267">
        <v>2</v>
      </c>
      <c r="B30" s="186" t="s">
        <v>35</v>
      </c>
      <c r="C30" s="283"/>
      <c r="D30" s="290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95"/>
      <c r="R30" s="295"/>
      <c r="S30" s="295"/>
      <c r="T30" s="295"/>
    </row>
    <row r="31" spans="1:20" ht="15">
      <c r="A31" s="267">
        <v>3</v>
      </c>
      <c r="B31" s="186" t="s">
        <v>35</v>
      </c>
      <c r="C31" s="283"/>
      <c r="D31" s="290"/>
      <c r="E31" s="268"/>
      <c r="F31" s="268"/>
      <c r="G31" s="268"/>
      <c r="H31" s="268"/>
      <c r="I31" s="268"/>
      <c r="J31" s="268"/>
      <c r="K31" s="268"/>
      <c r="L31" s="268"/>
      <c r="M31" s="268"/>
      <c r="N31" s="268"/>
      <c r="O31" s="268"/>
      <c r="P31" s="268"/>
      <c r="Q31" s="295"/>
      <c r="R31" s="295"/>
      <c r="S31" s="295"/>
      <c r="T31" s="295"/>
    </row>
    <row r="32" spans="1:20" ht="15">
      <c r="A32" s="267">
        <v>4</v>
      </c>
      <c r="B32" s="186" t="s">
        <v>35</v>
      </c>
      <c r="C32" s="283"/>
      <c r="D32" s="290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95"/>
      <c r="R32" s="295"/>
      <c r="S32" s="295"/>
      <c r="T32" s="295"/>
    </row>
    <row r="33" spans="1:20" ht="15.5" thickBot="1">
      <c r="A33" s="269"/>
      <c r="B33" s="271"/>
      <c r="C33" s="284"/>
      <c r="D33" s="291"/>
      <c r="E33" s="272"/>
      <c r="F33" s="272"/>
      <c r="G33" s="272"/>
      <c r="H33" s="272"/>
      <c r="I33" s="272"/>
      <c r="J33" s="272"/>
      <c r="K33" s="272"/>
      <c r="L33" s="272"/>
      <c r="M33" s="278"/>
      <c r="N33" s="278"/>
      <c r="O33" s="278"/>
      <c r="P33" s="278"/>
      <c r="Q33" s="296"/>
      <c r="R33" s="296"/>
      <c r="S33" s="296"/>
      <c r="T33" s="296"/>
    </row>
    <row r="34" spans="1:20" ht="15">
      <c r="A34" s="273">
        <v>1</v>
      </c>
      <c r="B34" s="274" t="s">
        <v>36</v>
      </c>
      <c r="C34" s="282"/>
      <c r="D34" s="289"/>
      <c r="E34" s="275"/>
      <c r="F34" s="275"/>
      <c r="G34" s="275"/>
      <c r="H34" s="275"/>
      <c r="I34" s="275"/>
      <c r="J34" s="275"/>
      <c r="K34" s="275"/>
      <c r="L34" s="275"/>
      <c r="M34" s="294"/>
      <c r="N34" s="294"/>
      <c r="O34" s="294"/>
      <c r="P34" s="294"/>
      <c r="Q34" s="297"/>
      <c r="R34" s="297"/>
      <c r="S34" s="297"/>
      <c r="T34" s="297"/>
    </row>
    <row r="35" spans="1:20" ht="15">
      <c r="A35" s="267">
        <v>2</v>
      </c>
      <c r="B35" s="186" t="s">
        <v>36</v>
      </c>
      <c r="C35" s="283"/>
      <c r="D35" s="290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95"/>
      <c r="R35" s="295"/>
      <c r="S35" s="295"/>
      <c r="T35" s="295"/>
    </row>
    <row r="36" spans="1:20" ht="15">
      <c r="A36" s="267">
        <v>3</v>
      </c>
      <c r="B36" s="186" t="s">
        <v>36</v>
      </c>
      <c r="C36" s="283"/>
      <c r="D36" s="290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95"/>
      <c r="R36" s="295"/>
      <c r="S36" s="295"/>
      <c r="T36" s="295"/>
    </row>
    <row r="37" spans="1:20" ht="15">
      <c r="A37" s="267">
        <v>4</v>
      </c>
      <c r="B37" s="186" t="s">
        <v>36</v>
      </c>
      <c r="C37" s="283"/>
      <c r="D37" s="290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95"/>
      <c r="R37" s="295"/>
      <c r="S37" s="295"/>
      <c r="T37" s="295"/>
    </row>
    <row r="38" spans="1:20" ht="15.5" thickBot="1">
      <c r="A38" s="269"/>
      <c r="B38" s="271"/>
      <c r="C38" s="284"/>
      <c r="D38" s="291"/>
      <c r="E38" s="272"/>
      <c r="F38" s="272"/>
      <c r="G38" s="272"/>
      <c r="H38" s="272"/>
      <c r="I38" s="272"/>
      <c r="J38" s="272"/>
      <c r="K38" s="272"/>
      <c r="L38" s="272"/>
      <c r="M38" s="278"/>
      <c r="N38" s="278"/>
      <c r="O38" s="278"/>
      <c r="P38" s="278"/>
      <c r="Q38" s="296"/>
      <c r="R38" s="296"/>
      <c r="S38" s="296"/>
      <c r="T38" s="296"/>
    </row>
    <row r="39" spans="1:20" ht="15">
      <c r="A39" s="273">
        <v>1</v>
      </c>
      <c r="B39" s="274" t="s">
        <v>37</v>
      </c>
      <c r="C39" s="282"/>
      <c r="D39" s="289"/>
      <c r="E39" s="275"/>
      <c r="F39" s="275"/>
      <c r="G39" s="275"/>
      <c r="H39" s="275"/>
      <c r="I39" s="275"/>
      <c r="J39" s="275"/>
      <c r="K39" s="275"/>
      <c r="L39" s="275"/>
      <c r="M39" s="294"/>
      <c r="N39" s="294"/>
      <c r="O39" s="294"/>
      <c r="P39" s="294"/>
      <c r="Q39" s="297"/>
      <c r="R39" s="297"/>
      <c r="S39" s="297"/>
      <c r="T39" s="297"/>
    </row>
    <row r="40" spans="1:20" ht="15">
      <c r="A40" s="267">
        <v>2</v>
      </c>
      <c r="B40" s="186" t="s">
        <v>37</v>
      </c>
      <c r="C40" s="283"/>
      <c r="D40" s="290"/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95"/>
      <c r="R40" s="295"/>
      <c r="S40" s="295"/>
      <c r="T40" s="295"/>
    </row>
    <row r="41" spans="1:20" ht="15">
      <c r="A41" s="267">
        <v>3</v>
      </c>
      <c r="B41" s="186" t="s">
        <v>37</v>
      </c>
      <c r="C41" s="283"/>
      <c r="D41" s="290"/>
      <c r="E41" s="268"/>
      <c r="F41" s="268"/>
      <c r="G41" s="268"/>
      <c r="H41" s="268"/>
      <c r="I41" s="268"/>
      <c r="J41" s="268"/>
      <c r="K41" s="268"/>
      <c r="L41" s="268"/>
      <c r="M41" s="268"/>
      <c r="N41" s="268"/>
      <c r="O41" s="268"/>
      <c r="P41" s="268"/>
      <c r="Q41" s="295"/>
      <c r="R41" s="295"/>
      <c r="S41" s="295"/>
      <c r="T41" s="295"/>
    </row>
    <row r="42" spans="1:20" ht="15">
      <c r="A42" s="267">
        <v>4</v>
      </c>
      <c r="B42" s="186" t="s">
        <v>37</v>
      </c>
      <c r="C42" s="283"/>
      <c r="D42" s="290"/>
      <c r="E42" s="268"/>
      <c r="F42" s="268"/>
      <c r="G42" s="268"/>
      <c r="H42" s="268"/>
      <c r="I42" s="268"/>
      <c r="J42" s="268"/>
      <c r="K42" s="268"/>
      <c r="L42" s="268"/>
      <c r="M42" s="268"/>
      <c r="N42" s="268"/>
      <c r="O42" s="268"/>
      <c r="P42" s="268"/>
      <c r="Q42" s="295"/>
      <c r="R42" s="295"/>
      <c r="S42" s="295"/>
      <c r="T42" s="295"/>
    </row>
    <row r="43" spans="1:20" ht="15.5" thickBot="1">
      <c r="A43" s="269"/>
      <c r="B43" s="271"/>
      <c r="C43" s="284"/>
      <c r="D43" s="291"/>
      <c r="E43" s="272"/>
      <c r="F43" s="272"/>
      <c r="G43" s="272"/>
      <c r="H43" s="272"/>
      <c r="I43" s="272"/>
      <c r="J43" s="272"/>
      <c r="K43" s="272"/>
      <c r="L43" s="272"/>
      <c r="M43" s="278"/>
      <c r="N43" s="278"/>
      <c r="O43" s="278"/>
      <c r="P43" s="278"/>
      <c r="Q43" s="296"/>
      <c r="R43" s="296"/>
      <c r="S43" s="296"/>
      <c r="T43" s="296"/>
    </row>
    <row r="44" spans="1:20" ht="15">
      <c r="A44" s="273">
        <v>1</v>
      </c>
      <c r="B44" s="274" t="s">
        <v>39</v>
      </c>
      <c r="C44" s="282"/>
      <c r="D44" s="289"/>
      <c r="E44" s="275"/>
      <c r="F44" s="275"/>
      <c r="G44" s="275"/>
      <c r="H44" s="275"/>
      <c r="I44" s="275"/>
      <c r="J44" s="275"/>
      <c r="K44" s="275"/>
      <c r="L44" s="275"/>
      <c r="M44" s="294"/>
      <c r="N44" s="294"/>
      <c r="O44" s="294"/>
      <c r="P44" s="294"/>
      <c r="Q44" s="297"/>
      <c r="R44" s="297"/>
      <c r="S44" s="297"/>
      <c r="T44" s="297"/>
    </row>
    <row r="45" spans="1:20" ht="15">
      <c r="A45" s="267">
        <v>2</v>
      </c>
      <c r="B45" s="186" t="s">
        <v>39</v>
      </c>
      <c r="C45" s="283"/>
      <c r="D45" s="290"/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95"/>
      <c r="R45" s="295"/>
      <c r="S45" s="295"/>
      <c r="T45" s="295"/>
    </row>
    <row r="46" spans="1:20" ht="15">
      <c r="A46" s="267">
        <v>3</v>
      </c>
      <c r="B46" s="186" t="s">
        <v>39</v>
      </c>
      <c r="C46" s="283"/>
      <c r="D46" s="290"/>
      <c r="E46" s="268"/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95"/>
      <c r="R46" s="295"/>
      <c r="S46" s="295"/>
      <c r="T46" s="295"/>
    </row>
    <row r="47" spans="1:20" ht="15">
      <c r="A47" s="267">
        <v>4</v>
      </c>
      <c r="B47" s="186" t="s">
        <v>39</v>
      </c>
      <c r="C47" s="283"/>
      <c r="D47" s="290"/>
      <c r="E47" s="268"/>
      <c r="F47" s="268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95"/>
      <c r="R47" s="295"/>
      <c r="S47" s="295"/>
      <c r="T47" s="295"/>
    </row>
    <row r="48" spans="1:20" ht="15.5" thickBot="1">
      <c r="A48" s="276"/>
      <c r="B48" s="277"/>
      <c r="C48" s="285"/>
      <c r="D48" s="292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96"/>
      <c r="R48" s="296"/>
      <c r="S48" s="296"/>
      <c r="T48" s="296"/>
    </row>
    <row r="49" spans="1:20">
      <c r="A49" s="299"/>
      <c r="B49" s="299"/>
      <c r="C49" s="299"/>
      <c r="D49" s="300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299"/>
      <c r="S49" s="299"/>
      <c r="T49" s="299"/>
    </row>
    <row r="50" spans="1:20">
      <c r="A50" s="301"/>
      <c r="B50" s="301"/>
      <c r="C50" s="301"/>
      <c r="D50" s="302"/>
      <c r="E50" s="301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</row>
    <row r="51" spans="1:20">
      <c r="A51" s="301"/>
      <c r="B51" s="301"/>
      <c r="C51" s="301"/>
      <c r="D51" s="302"/>
      <c r="E51" s="301"/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1"/>
      <c r="T51" s="301"/>
    </row>
    <row r="52" spans="1:20">
      <c r="A52" s="301"/>
      <c r="B52" s="301"/>
      <c r="C52" s="301"/>
      <c r="D52" s="302"/>
      <c r="E52" s="301"/>
      <c r="F52" s="301"/>
      <c r="G52" s="301"/>
      <c r="H52" s="301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</row>
    <row r="53" spans="1:20">
      <c r="A53" s="301"/>
      <c r="B53" s="301"/>
      <c r="C53" s="301"/>
      <c r="D53" s="302"/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</row>
    <row r="54" spans="1:20">
      <c r="A54" s="301"/>
      <c r="B54" s="301"/>
      <c r="C54" s="301"/>
      <c r="D54" s="302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</row>
    <row r="55" spans="1:20">
      <c r="A55" s="301"/>
      <c r="B55" s="301"/>
      <c r="C55" s="301"/>
      <c r="D55" s="302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</row>
    <row r="56" spans="1:20">
      <c r="D56" s="293"/>
    </row>
    <row r="57" spans="1:20">
      <c r="D57" s="293"/>
    </row>
    <row r="58" spans="1:20">
      <c r="D58" s="293"/>
    </row>
    <row r="59" spans="1:20">
      <c r="D59" s="293"/>
    </row>
    <row r="60" spans="1:20">
      <c r="D60" s="293"/>
    </row>
    <row r="61" spans="1:20">
      <c r="D61" s="293"/>
    </row>
    <row r="62" spans="1:20">
      <c r="D62" s="293"/>
    </row>
    <row r="63" spans="1:20">
      <c r="D63" s="293"/>
    </row>
    <row r="64" spans="1:20">
      <c r="D64" s="293"/>
    </row>
    <row r="65" spans="4:4">
      <c r="D65" s="293"/>
    </row>
    <row r="66" spans="4:4">
      <c r="D66" s="293"/>
    </row>
    <row r="67" spans="4:4">
      <c r="D67" s="293"/>
    </row>
    <row r="68" spans="4:4">
      <c r="D68" s="293"/>
    </row>
    <row r="69" spans="4:4">
      <c r="D69" s="293"/>
    </row>
    <row r="70" spans="4:4">
      <c r="D70" s="293"/>
    </row>
    <row r="71" spans="4:4">
      <c r="D71" s="293"/>
    </row>
    <row r="72" spans="4:4">
      <c r="D72" s="293"/>
    </row>
    <row r="73" spans="4:4">
      <c r="D73" s="293"/>
    </row>
    <row r="74" spans="4:4">
      <c r="D74" s="293"/>
    </row>
    <row r="75" spans="4:4">
      <c r="D75" s="293"/>
    </row>
    <row r="76" spans="4:4">
      <c r="D76" s="293"/>
    </row>
    <row r="77" spans="4:4">
      <c r="D77" s="293"/>
    </row>
    <row r="78" spans="4:4">
      <c r="D78" s="293"/>
    </row>
    <row r="79" spans="4:4">
      <c r="D79" s="293"/>
    </row>
    <row r="80" spans="4:4">
      <c r="D80" s="293"/>
    </row>
    <row r="81" spans="4:4">
      <c r="D81" s="293"/>
    </row>
    <row r="82" spans="4:4">
      <c r="D82" s="293"/>
    </row>
    <row r="83" spans="4:4">
      <c r="D83" s="293"/>
    </row>
    <row r="84" spans="4:4">
      <c r="D84" s="293"/>
    </row>
    <row r="85" spans="4:4">
      <c r="D85" s="293"/>
    </row>
    <row r="86" spans="4:4">
      <c r="D86" s="293"/>
    </row>
    <row r="87" spans="4:4">
      <c r="D87" s="293"/>
    </row>
    <row r="88" spans="4:4">
      <c r="D88" s="293"/>
    </row>
    <row r="89" spans="4:4">
      <c r="D89" s="293"/>
    </row>
    <row r="90" spans="4:4">
      <c r="D90" s="293"/>
    </row>
    <row r="91" spans="4:4">
      <c r="D91" s="293"/>
    </row>
    <row r="92" spans="4:4">
      <c r="D92" s="293"/>
    </row>
    <row r="93" spans="4:4">
      <c r="D93" s="293"/>
    </row>
    <row r="94" spans="4:4">
      <c r="D94" s="293"/>
    </row>
    <row r="95" spans="4:4">
      <c r="D95" s="293"/>
    </row>
    <row r="96" spans="4:4">
      <c r="D96" s="293"/>
    </row>
    <row r="97" spans="4:4">
      <c r="D97" s="293"/>
    </row>
    <row r="98" spans="4:4">
      <c r="D98" s="293"/>
    </row>
    <row r="99" spans="4:4">
      <c r="D99" s="293"/>
    </row>
    <row r="100" spans="4:4">
      <c r="D100" s="293"/>
    </row>
    <row r="101" spans="4:4">
      <c r="D101" s="293"/>
    </row>
    <row r="102" spans="4:4">
      <c r="D102" s="293"/>
    </row>
    <row r="103" spans="4:4">
      <c r="D103" s="293"/>
    </row>
    <row r="104" spans="4:4">
      <c r="D104" s="293"/>
    </row>
    <row r="105" spans="4:4">
      <c r="D105" s="293"/>
    </row>
    <row r="106" spans="4:4">
      <c r="D106" s="293"/>
    </row>
    <row r="107" spans="4:4">
      <c r="D107" s="293"/>
    </row>
    <row r="108" spans="4:4">
      <c r="D108" s="293"/>
    </row>
    <row r="109" spans="4:4">
      <c r="D109" s="293"/>
    </row>
    <row r="110" spans="4:4">
      <c r="D110" s="293"/>
    </row>
    <row r="111" spans="4:4">
      <c r="D111" s="293"/>
    </row>
    <row r="112" spans="4:4">
      <c r="D112" s="293"/>
    </row>
    <row r="113" spans="4:4">
      <c r="D113" s="293"/>
    </row>
    <row r="114" spans="4:4">
      <c r="D114" s="293"/>
    </row>
    <row r="115" spans="4:4">
      <c r="D115" s="293"/>
    </row>
    <row r="116" spans="4:4">
      <c r="D116" s="293"/>
    </row>
    <row r="117" spans="4:4">
      <c r="D117" s="293"/>
    </row>
    <row r="118" spans="4:4">
      <c r="D118" s="293"/>
    </row>
    <row r="119" spans="4:4">
      <c r="D119" s="293"/>
    </row>
    <row r="120" spans="4:4">
      <c r="D120" s="293"/>
    </row>
    <row r="121" spans="4:4">
      <c r="D121" s="293"/>
    </row>
    <row r="122" spans="4:4">
      <c r="D122" s="293"/>
    </row>
    <row r="123" spans="4:4">
      <c r="D123" s="293"/>
    </row>
    <row r="124" spans="4:4">
      <c r="D124" s="293"/>
    </row>
    <row r="125" spans="4:4">
      <c r="D125" s="293"/>
    </row>
    <row r="126" spans="4:4">
      <c r="D126" s="293"/>
    </row>
    <row r="127" spans="4:4">
      <c r="D127" s="293"/>
    </row>
    <row r="128" spans="4:4">
      <c r="D128" s="293"/>
    </row>
    <row r="129" spans="4:4">
      <c r="D129" s="293"/>
    </row>
    <row r="130" spans="4:4">
      <c r="D130" s="293"/>
    </row>
    <row r="131" spans="4:4">
      <c r="D131" s="293"/>
    </row>
    <row r="132" spans="4:4">
      <c r="D132" s="293"/>
    </row>
    <row r="133" spans="4:4">
      <c r="D133" s="293"/>
    </row>
    <row r="134" spans="4:4">
      <c r="D134" s="293"/>
    </row>
    <row r="135" spans="4:4">
      <c r="D135" s="293"/>
    </row>
    <row r="136" spans="4:4">
      <c r="D136" s="293"/>
    </row>
    <row r="137" spans="4:4">
      <c r="D137" s="293"/>
    </row>
    <row r="138" spans="4:4">
      <c r="D138" s="293"/>
    </row>
    <row r="139" spans="4:4">
      <c r="D139" s="293"/>
    </row>
    <row r="140" spans="4:4">
      <c r="D140" s="293"/>
    </row>
    <row r="141" spans="4:4">
      <c r="D141" s="293"/>
    </row>
    <row r="142" spans="4:4">
      <c r="D142" s="293"/>
    </row>
    <row r="143" spans="4:4">
      <c r="D143" s="293"/>
    </row>
    <row r="144" spans="4:4">
      <c r="D144" s="293"/>
    </row>
    <row r="145" spans="4:4">
      <c r="D145" s="293"/>
    </row>
    <row r="146" spans="4:4">
      <c r="D146" s="293"/>
    </row>
    <row r="147" spans="4:4">
      <c r="D147" s="293"/>
    </row>
    <row r="148" spans="4:4">
      <c r="D148" s="293"/>
    </row>
    <row r="149" spans="4:4">
      <c r="D149" s="293"/>
    </row>
    <row r="150" spans="4:4">
      <c r="D150" s="293"/>
    </row>
    <row r="151" spans="4:4">
      <c r="D151" s="293"/>
    </row>
    <row r="152" spans="4:4">
      <c r="D152" s="293"/>
    </row>
    <row r="153" spans="4:4">
      <c r="D153" s="293"/>
    </row>
    <row r="154" spans="4:4">
      <c r="D154" s="293"/>
    </row>
    <row r="155" spans="4:4">
      <c r="D155" s="293"/>
    </row>
    <row r="156" spans="4:4">
      <c r="D156" s="293"/>
    </row>
    <row r="157" spans="4:4">
      <c r="D157" s="293"/>
    </row>
    <row r="158" spans="4:4">
      <c r="D158" s="293"/>
    </row>
    <row r="159" spans="4:4">
      <c r="D159" s="293"/>
    </row>
    <row r="160" spans="4:4">
      <c r="D160" s="293"/>
    </row>
    <row r="161" spans="4:4">
      <c r="D161" s="293"/>
    </row>
    <row r="162" spans="4:4">
      <c r="D162" s="293"/>
    </row>
    <row r="163" spans="4:4">
      <c r="D163" s="293"/>
    </row>
    <row r="164" spans="4:4">
      <c r="D164" s="293"/>
    </row>
    <row r="165" spans="4:4">
      <c r="D165" s="293"/>
    </row>
    <row r="166" spans="4:4">
      <c r="D166" s="293"/>
    </row>
    <row r="167" spans="4:4">
      <c r="D167" s="293"/>
    </row>
    <row r="168" spans="4:4">
      <c r="D168" s="293"/>
    </row>
    <row r="169" spans="4:4">
      <c r="D169" s="293"/>
    </row>
    <row r="170" spans="4:4">
      <c r="D170" s="293"/>
    </row>
    <row r="171" spans="4:4">
      <c r="D171" s="293"/>
    </row>
    <row r="172" spans="4:4">
      <c r="D172" s="293"/>
    </row>
    <row r="173" spans="4:4">
      <c r="D173" s="293"/>
    </row>
    <row r="174" spans="4:4">
      <c r="D174" s="293"/>
    </row>
    <row r="175" spans="4:4">
      <c r="D175" s="293"/>
    </row>
    <row r="176" spans="4:4">
      <c r="D176" s="293"/>
    </row>
    <row r="177" spans="4:4">
      <c r="D177" s="293"/>
    </row>
    <row r="178" spans="4:4">
      <c r="D178" s="293"/>
    </row>
    <row r="179" spans="4:4">
      <c r="D179" s="293"/>
    </row>
    <row r="180" spans="4:4">
      <c r="D180" s="293"/>
    </row>
    <row r="181" spans="4:4">
      <c r="D181" s="293"/>
    </row>
    <row r="182" spans="4:4">
      <c r="D182" s="293"/>
    </row>
    <row r="183" spans="4:4">
      <c r="D183" s="293"/>
    </row>
    <row r="184" spans="4:4">
      <c r="D184" s="293"/>
    </row>
    <row r="185" spans="4:4">
      <c r="D185" s="293"/>
    </row>
    <row r="186" spans="4:4">
      <c r="D186" s="293"/>
    </row>
    <row r="187" spans="4:4">
      <c r="D187" s="293"/>
    </row>
    <row r="188" spans="4:4">
      <c r="D188" s="293"/>
    </row>
    <row r="189" spans="4:4">
      <c r="D189" s="293"/>
    </row>
    <row r="190" spans="4:4">
      <c r="D190" s="293"/>
    </row>
    <row r="191" spans="4:4">
      <c r="D191" s="293"/>
    </row>
    <row r="192" spans="4:4">
      <c r="D192" s="293"/>
    </row>
    <row r="193" spans="4:4">
      <c r="D193" s="293"/>
    </row>
    <row r="194" spans="4:4">
      <c r="D194" s="293"/>
    </row>
    <row r="195" spans="4:4">
      <c r="D195" s="293"/>
    </row>
    <row r="196" spans="4:4">
      <c r="D196" s="293"/>
    </row>
    <row r="197" spans="4:4">
      <c r="D197" s="293"/>
    </row>
    <row r="198" spans="4:4">
      <c r="D198" s="293"/>
    </row>
    <row r="199" spans="4:4">
      <c r="D199" s="293"/>
    </row>
    <row r="200" spans="4:4">
      <c r="D200" s="293"/>
    </row>
    <row r="201" spans="4:4">
      <c r="D201" s="293"/>
    </row>
    <row r="202" spans="4:4">
      <c r="D202" s="293"/>
    </row>
    <row r="203" spans="4:4">
      <c r="D203" s="293"/>
    </row>
    <row r="204" spans="4:4">
      <c r="D204" s="293"/>
    </row>
    <row r="205" spans="4:4">
      <c r="D205" s="293"/>
    </row>
    <row r="206" spans="4:4">
      <c r="D206" s="293"/>
    </row>
    <row r="207" spans="4:4">
      <c r="D207" s="293"/>
    </row>
    <row r="208" spans="4:4">
      <c r="D208" s="293"/>
    </row>
    <row r="209" spans="4:4">
      <c r="D209" s="293"/>
    </row>
    <row r="210" spans="4:4">
      <c r="D210" s="293"/>
    </row>
    <row r="211" spans="4:4">
      <c r="D211" s="293"/>
    </row>
    <row r="212" spans="4:4">
      <c r="D212" s="293"/>
    </row>
    <row r="213" spans="4:4">
      <c r="D213" s="293"/>
    </row>
    <row r="214" spans="4:4">
      <c r="D214" s="293"/>
    </row>
    <row r="215" spans="4:4">
      <c r="D215" s="293"/>
    </row>
    <row r="216" spans="4:4">
      <c r="D216" s="293"/>
    </row>
    <row r="217" spans="4:4">
      <c r="D217" s="293"/>
    </row>
    <row r="218" spans="4:4">
      <c r="D218" s="293"/>
    </row>
    <row r="219" spans="4:4">
      <c r="D219" s="293"/>
    </row>
    <row r="220" spans="4:4">
      <c r="D220" s="293"/>
    </row>
    <row r="221" spans="4:4">
      <c r="D221" s="293"/>
    </row>
    <row r="222" spans="4:4">
      <c r="D222" s="293"/>
    </row>
    <row r="223" spans="4:4">
      <c r="D223" s="293"/>
    </row>
    <row r="224" spans="4:4">
      <c r="D224" s="293"/>
    </row>
    <row r="225" spans="4:4">
      <c r="D225" s="293"/>
    </row>
    <row r="226" spans="4:4">
      <c r="D226" s="293"/>
    </row>
    <row r="227" spans="4:4">
      <c r="D227" s="293"/>
    </row>
    <row r="228" spans="4:4">
      <c r="D228" s="293"/>
    </row>
    <row r="229" spans="4:4">
      <c r="D229" s="293"/>
    </row>
    <row r="230" spans="4:4">
      <c r="D230" s="293"/>
    </row>
    <row r="231" spans="4:4">
      <c r="D231" s="293"/>
    </row>
    <row r="232" spans="4:4">
      <c r="D232" s="293"/>
    </row>
    <row r="233" spans="4:4">
      <c r="D233" s="293"/>
    </row>
    <row r="234" spans="4:4">
      <c r="D234" s="293"/>
    </row>
    <row r="235" spans="4:4">
      <c r="D235" s="293"/>
    </row>
    <row r="236" spans="4:4">
      <c r="D236" s="293"/>
    </row>
    <row r="237" spans="4:4">
      <c r="D237" s="293"/>
    </row>
    <row r="238" spans="4:4">
      <c r="D238" s="293"/>
    </row>
    <row r="239" spans="4:4">
      <c r="D239" s="293"/>
    </row>
    <row r="240" spans="4:4">
      <c r="D240" s="293"/>
    </row>
    <row r="241" spans="4:4">
      <c r="D241" s="293"/>
    </row>
    <row r="242" spans="4:4">
      <c r="D242" s="293"/>
    </row>
    <row r="243" spans="4:4">
      <c r="D243" s="293"/>
    </row>
    <row r="244" spans="4:4">
      <c r="D244" s="293"/>
    </row>
    <row r="245" spans="4:4">
      <c r="D245" s="293"/>
    </row>
    <row r="246" spans="4:4">
      <c r="D246" s="293"/>
    </row>
    <row r="247" spans="4:4">
      <c r="D247" s="293"/>
    </row>
    <row r="248" spans="4:4">
      <c r="D248" s="293"/>
    </row>
    <row r="249" spans="4:4">
      <c r="D249" s="293"/>
    </row>
    <row r="250" spans="4:4">
      <c r="D250" s="293"/>
    </row>
    <row r="251" spans="4:4">
      <c r="D251" s="293"/>
    </row>
    <row r="252" spans="4:4">
      <c r="D252" s="293"/>
    </row>
    <row r="253" spans="4:4">
      <c r="D253" s="293"/>
    </row>
    <row r="254" spans="4:4">
      <c r="D254" s="293"/>
    </row>
    <row r="255" spans="4:4">
      <c r="D255" s="293"/>
    </row>
    <row r="256" spans="4:4">
      <c r="D256" s="293"/>
    </row>
    <row r="257" spans="4:4">
      <c r="D257" s="293"/>
    </row>
    <row r="258" spans="4:4">
      <c r="D258" s="293"/>
    </row>
    <row r="259" spans="4:4">
      <c r="D259" s="293"/>
    </row>
    <row r="260" spans="4:4">
      <c r="D260" s="293"/>
    </row>
    <row r="261" spans="4:4">
      <c r="D261" s="293"/>
    </row>
    <row r="262" spans="4:4">
      <c r="D262" s="293"/>
    </row>
    <row r="263" spans="4:4">
      <c r="D263" s="293"/>
    </row>
    <row r="264" spans="4:4">
      <c r="D264" s="293"/>
    </row>
    <row r="265" spans="4:4">
      <c r="D265" s="293"/>
    </row>
    <row r="266" spans="4:4">
      <c r="D266" s="293"/>
    </row>
    <row r="267" spans="4:4">
      <c r="D267" s="293"/>
    </row>
    <row r="268" spans="4:4">
      <c r="D268" s="293"/>
    </row>
    <row r="269" spans="4:4">
      <c r="D269" s="293"/>
    </row>
    <row r="270" spans="4:4">
      <c r="D270" s="293"/>
    </row>
    <row r="271" spans="4:4">
      <c r="D271" s="293"/>
    </row>
    <row r="272" spans="4:4">
      <c r="D272" s="293"/>
    </row>
    <row r="273" spans="4:4">
      <c r="D273" s="293"/>
    </row>
    <row r="274" spans="4:4">
      <c r="D274" s="293"/>
    </row>
    <row r="275" spans="4:4">
      <c r="D275" s="293"/>
    </row>
    <row r="276" spans="4:4">
      <c r="D276" s="293"/>
    </row>
    <row r="277" spans="4:4">
      <c r="D277" s="293"/>
    </row>
    <row r="278" spans="4:4">
      <c r="D278" s="293"/>
    </row>
    <row r="279" spans="4:4">
      <c r="D279" s="293"/>
    </row>
    <row r="280" spans="4:4">
      <c r="D280" s="293"/>
    </row>
    <row r="281" spans="4:4">
      <c r="D281" s="293"/>
    </row>
    <row r="282" spans="4:4">
      <c r="D282" s="293"/>
    </row>
    <row r="283" spans="4:4">
      <c r="D283" s="293"/>
    </row>
    <row r="284" spans="4:4">
      <c r="D284" s="293"/>
    </row>
    <row r="285" spans="4:4">
      <c r="D285" s="293"/>
    </row>
    <row r="286" spans="4:4">
      <c r="D286" s="293"/>
    </row>
    <row r="287" spans="4:4">
      <c r="D287" s="293"/>
    </row>
    <row r="288" spans="4:4">
      <c r="D288" s="293"/>
    </row>
    <row r="289" spans="4:4">
      <c r="D289" s="293"/>
    </row>
    <row r="290" spans="4:4">
      <c r="D290" s="293"/>
    </row>
    <row r="291" spans="4:4">
      <c r="D291" s="293"/>
    </row>
    <row r="292" spans="4:4">
      <c r="D292" s="293"/>
    </row>
    <row r="293" spans="4:4">
      <c r="D293" s="293"/>
    </row>
    <row r="294" spans="4:4">
      <c r="D294" s="293"/>
    </row>
    <row r="295" spans="4:4">
      <c r="D295" s="293"/>
    </row>
    <row r="296" spans="4:4">
      <c r="D296" s="293"/>
    </row>
    <row r="297" spans="4:4">
      <c r="D297" s="293"/>
    </row>
    <row r="298" spans="4:4">
      <c r="D298" s="293"/>
    </row>
    <row r="299" spans="4:4">
      <c r="D299" s="293"/>
    </row>
    <row r="300" spans="4:4">
      <c r="D300" s="293"/>
    </row>
    <row r="301" spans="4:4">
      <c r="D301" s="293"/>
    </row>
    <row r="302" spans="4:4">
      <c r="D302" s="293"/>
    </row>
    <row r="303" spans="4:4">
      <c r="D303" s="293"/>
    </row>
    <row r="304" spans="4:4">
      <c r="D304" s="293"/>
    </row>
    <row r="305" spans="4:4">
      <c r="D305" s="293"/>
    </row>
    <row r="306" spans="4:4">
      <c r="D306" s="293"/>
    </row>
    <row r="307" spans="4:4">
      <c r="D307" s="293"/>
    </row>
    <row r="308" spans="4:4">
      <c r="D308" s="293"/>
    </row>
    <row r="309" spans="4:4">
      <c r="D309" s="293"/>
    </row>
    <row r="310" spans="4:4">
      <c r="D310" s="293"/>
    </row>
    <row r="311" spans="4:4">
      <c r="D311" s="293"/>
    </row>
    <row r="312" spans="4:4">
      <c r="D312" s="293"/>
    </row>
    <row r="313" spans="4:4">
      <c r="D313" s="293"/>
    </row>
    <row r="314" spans="4:4">
      <c r="D314" s="293"/>
    </row>
    <row r="315" spans="4:4">
      <c r="D315" s="293"/>
    </row>
    <row r="316" spans="4:4">
      <c r="D316" s="293"/>
    </row>
    <row r="317" spans="4:4">
      <c r="D317" s="293"/>
    </row>
    <row r="318" spans="4:4">
      <c r="D318" s="293"/>
    </row>
    <row r="319" spans="4:4">
      <c r="D319" s="293"/>
    </row>
    <row r="320" spans="4:4">
      <c r="D320" s="293"/>
    </row>
    <row r="321" spans="4:4">
      <c r="D321" s="293"/>
    </row>
    <row r="322" spans="4:4">
      <c r="D322" s="293"/>
    </row>
    <row r="323" spans="4:4">
      <c r="D323" s="293"/>
    </row>
    <row r="324" spans="4:4">
      <c r="D324" s="293"/>
    </row>
    <row r="325" spans="4:4">
      <c r="D325" s="293"/>
    </row>
    <row r="326" spans="4:4">
      <c r="D326" s="293"/>
    </row>
    <row r="327" spans="4:4">
      <c r="D327" s="293"/>
    </row>
    <row r="328" spans="4:4">
      <c r="D328" s="293"/>
    </row>
    <row r="329" spans="4:4">
      <c r="D329" s="293"/>
    </row>
    <row r="330" spans="4:4">
      <c r="D330" s="293"/>
    </row>
    <row r="331" spans="4:4">
      <c r="D331" s="293"/>
    </row>
    <row r="332" spans="4:4">
      <c r="D332" s="293"/>
    </row>
    <row r="333" spans="4:4">
      <c r="D333" s="293"/>
    </row>
    <row r="334" spans="4:4">
      <c r="D334" s="293"/>
    </row>
    <row r="335" spans="4:4">
      <c r="D335" s="293"/>
    </row>
    <row r="336" spans="4:4">
      <c r="D336" s="293"/>
    </row>
    <row r="337" spans="4:4">
      <c r="D337" s="293"/>
    </row>
    <row r="338" spans="4:4">
      <c r="D338" s="293"/>
    </row>
    <row r="339" spans="4:4">
      <c r="D339" s="293"/>
    </row>
    <row r="340" spans="4:4">
      <c r="D340" s="293"/>
    </row>
    <row r="341" spans="4:4">
      <c r="D341" s="293"/>
    </row>
    <row r="342" spans="4:4">
      <c r="D342" s="293"/>
    </row>
    <row r="343" spans="4:4">
      <c r="D343" s="293"/>
    </row>
    <row r="344" spans="4:4">
      <c r="D344" s="293"/>
    </row>
    <row r="345" spans="4:4">
      <c r="D345" s="293"/>
    </row>
    <row r="346" spans="4:4">
      <c r="D346" s="293"/>
    </row>
    <row r="347" spans="4:4">
      <c r="D347" s="293"/>
    </row>
    <row r="348" spans="4:4">
      <c r="D348" s="293"/>
    </row>
    <row r="349" spans="4:4">
      <c r="D349" s="293"/>
    </row>
    <row r="350" spans="4:4">
      <c r="D350" s="293"/>
    </row>
    <row r="351" spans="4:4">
      <c r="D351" s="293"/>
    </row>
    <row r="352" spans="4:4">
      <c r="D352" s="293"/>
    </row>
    <row r="353" spans="4:4">
      <c r="D353" s="293"/>
    </row>
    <row r="354" spans="4:4">
      <c r="D354" s="293"/>
    </row>
    <row r="355" spans="4:4">
      <c r="D355" s="293"/>
    </row>
    <row r="356" spans="4:4">
      <c r="D356" s="293"/>
    </row>
    <row r="357" spans="4:4">
      <c r="D357" s="293"/>
    </row>
    <row r="358" spans="4:4">
      <c r="D358" s="293"/>
    </row>
    <row r="359" spans="4:4">
      <c r="D359" s="293"/>
    </row>
    <row r="360" spans="4:4">
      <c r="D360" s="293"/>
    </row>
    <row r="361" spans="4:4">
      <c r="D361" s="293"/>
    </row>
    <row r="362" spans="4:4">
      <c r="D362" s="293"/>
    </row>
    <row r="363" spans="4:4">
      <c r="D363" s="293"/>
    </row>
    <row r="364" spans="4:4">
      <c r="D364" s="293"/>
    </row>
    <row r="365" spans="4:4">
      <c r="D365" s="293"/>
    </row>
    <row r="366" spans="4:4">
      <c r="D366" s="293"/>
    </row>
    <row r="367" spans="4:4">
      <c r="D367" s="293"/>
    </row>
    <row r="368" spans="4:4">
      <c r="D368" s="293"/>
    </row>
    <row r="369" spans="4:4">
      <c r="D369" s="293"/>
    </row>
    <row r="370" spans="4:4">
      <c r="D370" s="293"/>
    </row>
    <row r="371" spans="4:4">
      <c r="D371" s="293"/>
    </row>
    <row r="372" spans="4:4">
      <c r="D372" s="293"/>
    </row>
    <row r="373" spans="4:4">
      <c r="D373" s="293"/>
    </row>
    <row r="374" spans="4:4">
      <c r="D374" s="293"/>
    </row>
    <row r="375" spans="4:4">
      <c r="D375" s="293"/>
    </row>
    <row r="376" spans="4:4">
      <c r="D376" s="293"/>
    </row>
    <row r="377" spans="4:4">
      <c r="D377" s="293"/>
    </row>
    <row r="378" spans="4:4">
      <c r="D378" s="293"/>
    </row>
    <row r="379" spans="4:4">
      <c r="D379" s="293"/>
    </row>
    <row r="380" spans="4:4">
      <c r="D380" s="293"/>
    </row>
    <row r="381" spans="4:4">
      <c r="D381" s="293"/>
    </row>
    <row r="382" spans="4:4">
      <c r="D382" s="293"/>
    </row>
    <row r="383" spans="4:4">
      <c r="D383" s="293"/>
    </row>
    <row r="384" spans="4:4">
      <c r="D384" s="293"/>
    </row>
    <row r="385" spans="4:4">
      <c r="D385" s="293"/>
    </row>
    <row r="386" spans="4:4">
      <c r="D386" s="293"/>
    </row>
    <row r="387" spans="4:4">
      <c r="D387" s="293"/>
    </row>
    <row r="388" spans="4:4">
      <c r="D388" s="293"/>
    </row>
    <row r="389" spans="4:4">
      <c r="D389" s="293"/>
    </row>
    <row r="390" spans="4:4">
      <c r="D390" s="293"/>
    </row>
    <row r="391" spans="4:4">
      <c r="D391" s="293"/>
    </row>
    <row r="392" spans="4:4">
      <c r="D392" s="293"/>
    </row>
    <row r="393" spans="4:4">
      <c r="D393" s="293"/>
    </row>
    <row r="394" spans="4:4">
      <c r="D394" s="293"/>
    </row>
    <row r="395" spans="4:4">
      <c r="D395" s="293"/>
    </row>
    <row r="396" spans="4:4">
      <c r="D396" s="293"/>
    </row>
    <row r="397" spans="4:4">
      <c r="D397" s="293"/>
    </row>
    <row r="398" spans="4:4">
      <c r="D398" s="293"/>
    </row>
    <row r="399" spans="4:4">
      <c r="D399" s="293"/>
    </row>
    <row r="400" spans="4:4">
      <c r="D400" s="293"/>
    </row>
    <row r="401" spans="4:4">
      <c r="D401" s="293"/>
    </row>
    <row r="402" spans="4:4">
      <c r="D402" s="293"/>
    </row>
    <row r="403" spans="4:4">
      <c r="D403" s="293"/>
    </row>
    <row r="404" spans="4:4">
      <c r="D404" s="293"/>
    </row>
    <row r="405" spans="4:4">
      <c r="D405" s="293"/>
    </row>
    <row r="406" spans="4:4">
      <c r="D406" s="293"/>
    </row>
    <row r="407" spans="4:4">
      <c r="D407" s="293"/>
    </row>
    <row r="408" spans="4:4">
      <c r="D408" s="293"/>
    </row>
    <row r="409" spans="4:4">
      <c r="D409" s="293"/>
    </row>
    <row r="410" spans="4:4">
      <c r="D410" s="293"/>
    </row>
    <row r="411" spans="4:4">
      <c r="D411" s="293"/>
    </row>
    <row r="412" spans="4:4">
      <c r="D412" s="293"/>
    </row>
    <row r="413" spans="4:4">
      <c r="D413" s="293"/>
    </row>
    <row r="414" spans="4:4">
      <c r="D414" s="293"/>
    </row>
    <row r="415" spans="4:4">
      <c r="D415" s="293"/>
    </row>
    <row r="416" spans="4:4">
      <c r="D416" s="293"/>
    </row>
    <row r="417" spans="4:4">
      <c r="D417" s="293"/>
    </row>
    <row r="418" spans="4:4">
      <c r="D418" s="293"/>
    </row>
    <row r="419" spans="4:4">
      <c r="D419" s="293"/>
    </row>
    <row r="420" spans="4:4">
      <c r="D420" s="293"/>
    </row>
    <row r="421" spans="4:4">
      <c r="D421" s="293"/>
    </row>
    <row r="422" spans="4:4">
      <c r="D422" s="293"/>
    </row>
    <row r="423" spans="4:4">
      <c r="D423" s="293"/>
    </row>
    <row r="424" spans="4:4">
      <c r="D424" s="293"/>
    </row>
    <row r="425" spans="4:4">
      <c r="D425" s="293"/>
    </row>
    <row r="426" spans="4:4">
      <c r="D426" s="293"/>
    </row>
    <row r="427" spans="4:4">
      <c r="D427" s="293"/>
    </row>
    <row r="428" spans="4:4">
      <c r="D428" s="293"/>
    </row>
    <row r="429" spans="4:4">
      <c r="D429" s="293"/>
    </row>
    <row r="430" spans="4:4">
      <c r="D430" s="293"/>
    </row>
    <row r="431" spans="4:4">
      <c r="D431" s="293"/>
    </row>
    <row r="432" spans="4:4">
      <c r="D432" s="293"/>
    </row>
    <row r="433" spans="4:4">
      <c r="D433" s="293"/>
    </row>
    <row r="434" spans="4:4">
      <c r="D434" s="293"/>
    </row>
    <row r="435" spans="4:4">
      <c r="D435" s="293"/>
    </row>
    <row r="436" spans="4:4">
      <c r="D436" s="293"/>
    </row>
    <row r="437" spans="4:4">
      <c r="D437" s="293"/>
    </row>
    <row r="438" spans="4:4">
      <c r="D438" s="293"/>
    </row>
    <row r="439" spans="4:4">
      <c r="D439" s="293"/>
    </row>
    <row r="440" spans="4:4">
      <c r="D440" s="293"/>
    </row>
    <row r="441" spans="4:4">
      <c r="D441" s="293"/>
    </row>
    <row r="442" spans="4:4">
      <c r="D442" s="293"/>
    </row>
    <row r="443" spans="4:4">
      <c r="D443" s="293"/>
    </row>
    <row r="444" spans="4:4">
      <c r="D444" s="293"/>
    </row>
    <row r="445" spans="4:4">
      <c r="D445" s="293"/>
    </row>
    <row r="446" spans="4:4">
      <c r="D446" s="293"/>
    </row>
    <row r="447" spans="4:4">
      <c r="D447" s="293"/>
    </row>
    <row r="448" spans="4:4">
      <c r="D448" s="293"/>
    </row>
    <row r="449" spans="4:4">
      <c r="D449" s="293"/>
    </row>
    <row r="450" spans="4:4">
      <c r="D450" s="293"/>
    </row>
    <row r="451" spans="4:4">
      <c r="D451" s="293"/>
    </row>
    <row r="452" spans="4:4">
      <c r="D452" s="293"/>
    </row>
    <row r="453" spans="4:4">
      <c r="D453" s="293"/>
    </row>
    <row r="454" spans="4:4">
      <c r="D454" s="293"/>
    </row>
    <row r="455" spans="4:4">
      <c r="D455" s="293"/>
    </row>
    <row r="456" spans="4:4">
      <c r="D456" s="293"/>
    </row>
    <row r="457" spans="4:4">
      <c r="D457" s="293"/>
    </row>
    <row r="458" spans="4:4">
      <c r="D458" s="293"/>
    </row>
    <row r="459" spans="4:4">
      <c r="D459" s="293"/>
    </row>
    <row r="460" spans="4:4">
      <c r="D460" s="293"/>
    </row>
    <row r="461" spans="4:4">
      <c r="D461" s="293"/>
    </row>
    <row r="462" spans="4:4">
      <c r="D462" s="293"/>
    </row>
    <row r="463" spans="4:4">
      <c r="D463" s="293"/>
    </row>
    <row r="464" spans="4:4">
      <c r="D464" s="293"/>
    </row>
    <row r="465" spans="4:4">
      <c r="D465" s="293"/>
    </row>
    <row r="466" spans="4:4">
      <c r="D466" s="293"/>
    </row>
    <row r="467" spans="4:4">
      <c r="D467" s="293"/>
    </row>
    <row r="468" spans="4:4">
      <c r="D468" s="293"/>
    </row>
    <row r="469" spans="4:4">
      <c r="D469" s="293"/>
    </row>
    <row r="470" spans="4:4">
      <c r="D470" s="293"/>
    </row>
    <row r="471" spans="4:4">
      <c r="D471" s="293"/>
    </row>
    <row r="472" spans="4:4">
      <c r="D472" s="293"/>
    </row>
    <row r="473" spans="4:4">
      <c r="D473" s="293"/>
    </row>
    <row r="474" spans="4:4">
      <c r="D474" s="293"/>
    </row>
    <row r="475" spans="4:4">
      <c r="D475" s="293"/>
    </row>
    <row r="476" spans="4:4">
      <c r="D476" s="293"/>
    </row>
    <row r="477" spans="4:4">
      <c r="D477" s="293"/>
    </row>
    <row r="478" spans="4:4">
      <c r="D478" s="293"/>
    </row>
    <row r="479" spans="4:4">
      <c r="D479" s="293"/>
    </row>
    <row r="480" spans="4:4">
      <c r="D480" s="293"/>
    </row>
    <row r="481" spans="4:4">
      <c r="D481" s="293"/>
    </row>
    <row r="482" spans="4:4">
      <c r="D482" s="293"/>
    </row>
    <row r="483" spans="4:4">
      <c r="D483" s="293"/>
    </row>
    <row r="484" spans="4:4">
      <c r="D484" s="293"/>
    </row>
    <row r="485" spans="4:4">
      <c r="D485" s="293"/>
    </row>
    <row r="486" spans="4:4">
      <c r="D486" s="293"/>
    </row>
    <row r="487" spans="4:4">
      <c r="D487" s="293"/>
    </row>
    <row r="488" spans="4:4">
      <c r="D488" s="293"/>
    </row>
    <row r="489" spans="4:4">
      <c r="D489" s="293"/>
    </row>
    <row r="490" spans="4:4">
      <c r="D490" s="293"/>
    </row>
    <row r="491" spans="4:4">
      <c r="D491" s="293"/>
    </row>
    <row r="492" spans="4:4">
      <c r="D492" s="293"/>
    </row>
    <row r="493" spans="4:4">
      <c r="D493" s="293"/>
    </row>
    <row r="494" spans="4:4">
      <c r="D494" s="293"/>
    </row>
    <row r="495" spans="4:4">
      <c r="D495" s="293"/>
    </row>
    <row r="496" spans="4:4">
      <c r="D496" s="293"/>
    </row>
    <row r="497" spans="4:4">
      <c r="D497" s="293"/>
    </row>
    <row r="498" spans="4:4">
      <c r="D498" s="293"/>
    </row>
    <row r="499" spans="4:4">
      <c r="D499" s="293"/>
    </row>
    <row r="500" spans="4:4">
      <c r="D500" s="293"/>
    </row>
    <row r="501" spans="4:4">
      <c r="D501" s="293"/>
    </row>
    <row r="502" spans="4:4">
      <c r="D502" s="293"/>
    </row>
    <row r="503" spans="4:4">
      <c r="D503" s="293"/>
    </row>
    <row r="504" spans="4:4">
      <c r="D504" s="293"/>
    </row>
    <row r="505" spans="4:4">
      <c r="D505" s="293"/>
    </row>
    <row r="506" spans="4:4">
      <c r="D506" s="293"/>
    </row>
    <row r="507" spans="4:4">
      <c r="D507" s="293"/>
    </row>
    <row r="508" spans="4:4">
      <c r="D508" s="293"/>
    </row>
    <row r="509" spans="4:4">
      <c r="D509" s="293"/>
    </row>
    <row r="510" spans="4:4">
      <c r="D510" s="293"/>
    </row>
    <row r="511" spans="4:4">
      <c r="D511" s="293"/>
    </row>
    <row r="512" spans="4:4">
      <c r="D512" s="293"/>
    </row>
    <row r="513" spans="4:4">
      <c r="D513" s="293"/>
    </row>
    <row r="514" spans="4:4">
      <c r="D514" s="293"/>
    </row>
    <row r="515" spans="4:4">
      <c r="D515" s="293"/>
    </row>
    <row r="516" spans="4:4">
      <c r="D516" s="293"/>
    </row>
    <row r="517" spans="4:4">
      <c r="D517" s="293"/>
    </row>
    <row r="518" spans="4:4">
      <c r="D518" s="293"/>
    </row>
    <row r="519" spans="4:4">
      <c r="D519" s="293"/>
    </row>
    <row r="520" spans="4:4">
      <c r="D520" s="293"/>
    </row>
    <row r="521" spans="4:4">
      <c r="D521" s="293"/>
    </row>
    <row r="522" spans="4:4">
      <c r="D522" s="293"/>
    </row>
    <row r="523" spans="4:4">
      <c r="D523" s="293"/>
    </row>
    <row r="524" spans="4:4">
      <c r="D524" s="293"/>
    </row>
    <row r="525" spans="4:4">
      <c r="D525" s="293"/>
    </row>
    <row r="526" spans="4:4">
      <c r="D526" s="293"/>
    </row>
    <row r="527" spans="4:4">
      <c r="D527" s="293"/>
    </row>
    <row r="528" spans="4:4">
      <c r="D528" s="293"/>
    </row>
    <row r="529" spans="4:4">
      <c r="D529" s="293"/>
    </row>
    <row r="530" spans="4:4">
      <c r="D530" s="293"/>
    </row>
    <row r="531" spans="4:4">
      <c r="D531" s="293"/>
    </row>
    <row r="532" spans="4:4">
      <c r="D532" s="293"/>
    </row>
    <row r="533" spans="4:4">
      <c r="D533" s="293"/>
    </row>
    <row r="534" spans="4:4">
      <c r="D534" s="293"/>
    </row>
    <row r="535" spans="4:4">
      <c r="D535" s="293"/>
    </row>
    <row r="536" spans="4:4">
      <c r="D536" s="293"/>
    </row>
    <row r="537" spans="4:4">
      <c r="D537" s="293"/>
    </row>
    <row r="538" spans="4:4">
      <c r="D538" s="293"/>
    </row>
    <row r="539" spans="4:4">
      <c r="D539" s="293"/>
    </row>
    <row r="540" spans="4:4">
      <c r="D540" s="293"/>
    </row>
    <row r="541" spans="4:4">
      <c r="D541" s="293"/>
    </row>
    <row r="542" spans="4:4">
      <c r="D542" s="293"/>
    </row>
    <row r="543" spans="4:4">
      <c r="D543" s="293"/>
    </row>
    <row r="544" spans="4:4">
      <c r="D544" s="293"/>
    </row>
    <row r="545" spans="4:4">
      <c r="D545" s="293"/>
    </row>
    <row r="546" spans="4:4">
      <c r="D546" s="293"/>
    </row>
    <row r="547" spans="4:4">
      <c r="D547" s="293"/>
    </row>
    <row r="548" spans="4:4">
      <c r="D548" s="293"/>
    </row>
    <row r="549" spans="4:4">
      <c r="D549" s="293"/>
    </row>
    <row r="550" spans="4:4">
      <c r="D550" s="293"/>
    </row>
    <row r="551" spans="4:4">
      <c r="D551" s="293"/>
    </row>
    <row r="552" spans="4:4">
      <c r="D552" s="293"/>
    </row>
    <row r="553" spans="4:4">
      <c r="D553" s="293"/>
    </row>
    <row r="554" spans="4:4">
      <c r="D554" s="293"/>
    </row>
    <row r="555" spans="4:4">
      <c r="D555" s="293"/>
    </row>
    <row r="556" spans="4:4">
      <c r="D556" s="293"/>
    </row>
    <row r="557" spans="4:4">
      <c r="D557" s="293"/>
    </row>
    <row r="558" spans="4:4">
      <c r="D558" s="293"/>
    </row>
    <row r="559" spans="4:4">
      <c r="D559" s="293"/>
    </row>
    <row r="560" spans="4:4">
      <c r="D560" s="293"/>
    </row>
    <row r="561" spans="4:4">
      <c r="D561" s="293"/>
    </row>
    <row r="562" spans="4:4">
      <c r="D562" s="293"/>
    </row>
    <row r="563" spans="4:4">
      <c r="D563" s="293"/>
    </row>
    <row r="564" spans="4:4">
      <c r="D564" s="293"/>
    </row>
    <row r="565" spans="4:4">
      <c r="D565" s="293"/>
    </row>
    <row r="566" spans="4:4">
      <c r="D566" s="293"/>
    </row>
    <row r="567" spans="4:4">
      <c r="D567" s="293"/>
    </row>
    <row r="568" spans="4:4">
      <c r="D568" s="293"/>
    </row>
    <row r="569" spans="4:4">
      <c r="D569" s="293"/>
    </row>
    <row r="570" spans="4:4">
      <c r="D570" s="293"/>
    </row>
    <row r="571" spans="4:4">
      <c r="D571" s="293"/>
    </row>
    <row r="572" spans="4:4">
      <c r="D572" s="293"/>
    </row>
    <row r="573" spans="4:4">
      <c r="D573" s="293"/>
    </row>
    <row r="574" spans="4:4">
      <c r="D574" s="293"/>
    </row>
    <row r="575" spans="4:4">
      <c r="D575" s="293"/>
    </row>
    <row r="576" spans="4:4">
      <c r="D576" s="293"/>
    </row>
    <row r="577" spans="4:4">
      <c r="D577" s="293"/>
    </row>
    <row r="578" spans="4:4">
      <c r="D578" s="293"/>
    </row>
    <row r="579" spans="4:4">
      <c r="D579" s="293"/>
    </row>
    <row r="580" spans="4:4">
      <c r="D580" s="293"/>
    </row>
    <row r="581" spans="4:4">
      <c r="D581" s="293"/>
    </row>
    <row r="582" spans="4:4">
      <c r="D582" s="293"/>
    </row>
    <row r="583" spans="4:4">
      <c r="D583" s="293"/>
    </row>
    <row r="584" spans="4:4">
      <c r="D584" s="293"/>
    </row>
    <row r="585" spans="4:4">
      <c r="D585" s="293"/>
    </row>
    <row r="586" spans="4:4">
      <c r="D586" s="293"/>
    </row>
    <row r="587" spans="4:4">
      <c r="D587" s="293"/>
    </row>
    <row r="588" spans="4:4">
      <c r="D588" s="293"/>
    </row>
    <row r="589" spans="4:4">
      <c r="D589" s="293"/>
    </row>
    <row r="590" spans="4:4">
      <c r="D590" s="293"/>
    </row>
    <row r="591" spans="4:4">
      <c r="D591" s="293"/>
    </row>
    <row r="592" spans="4:4">
      <c r="D592" s="293"/>
    </row>
    <row r="593" spans="4:4">
      <c r="D593" s="293"/>
    </row>
    <row r="594" spans="4:4">
      <c r="D594" s="293"/>
    </row>
    <row r="595" spans="4:4">
      <c r="D595" s="293"/>
    </row>
    <row r="596" spans="4:4">
      <c r="D596" s="293"/>
    </row>
    <row r="597" spans="4:4">
      <c r="D597" s="293"/>
    </row>
    <row r="598" spans="4:4">
      <c r="D598" s="293"/>
    </row>
    <row r="599" spans="4:4">
      <c r="D599" s="293"/>
    </row>
    <row r="600" spans="4:4">
      <c r="D600" s="293"/>
    </row>
    <row r="601" spans="4:4">
      <c r="D601" s="293"/>
    </row>
    <row r="602" spans="4:4">
      <c r="D602" s="293"/>
    </row>
    <row r="603" spans="4:4">
      <c r="D603" s="293"/>
    </row>
    <row r="604" spans="4:4">
      <c r="D604" s="293"/>
    </row>
    <row r="605" spans="4:4">
      <c r="D605" s="293"/>
    </row>
    <row r="606" spans="4:4">
      <c r="D606" s="293"/>
    </row>
    <row r="607" spans="4:4">
      <c r="D607" s="293"/>
    </row>
    <row r="608" spans="4:4">
      <c r="D608" s="293"/>
    </row>
    <row r="609" spans="4:4">
      <c r="D609" s="293"/>
    </row>
    <row r="610" spans="4:4">
      <c r="D610" s="293"/>
    </row>
    <row r="611" spans="4:4">
      <c r="D611" s="293"/>
    </row>
    <row r="612" spans="4:4">
      <c r="D612" s="293"/>
    </row>
    <row r="613" spans="4:4">
      <c r="D613" s="293"/>
    </row>
    <row r="614" spans="4:4">
      <c r="D614" s="293"/>
    </row>
    <row r="615" spans="4:4">
      <c r="D615" s="293"/>
    </row>
    <row r="616" spans="4:4">
      <c r="D616" s="293"/>
    </row>
    <row r="617" spans="4:4">
      <c r="D617" s="293"/>
    </row>
    <row r="618" spans="4:4">
      <c r="D618" s="293"/>
    </row>
    <row r="619" spans="4:4">
      <c r="D619" s="293"/>
    </row>
    <row r="620" spans="4:4">
      <c r="D620" s="293"/>
    </row>
    <row r="621" spans="4:4">
      <c r="D621" s="293"/>
    </row>
    <row r="622" spans="4:4">
      <c r="D622" s="293"/>
    </row>
    <row r="623" spans="4:4">
      <c r="D623" s="293"/>
    </row>
    <row r="624" spans="4:4">
      <c r="D624" s="293"/>
    </row>
    <row r="625" spans="4:4">
      <c r="D625" s="293"/>
    </row>
    <row r="626" spans="4:4">
      <c r="D626" s="293"/>
    </row>
    <row r="627" spans="4:4">
      <c r="D627" s="293"/>
    </row>
    <row r="628" spans="4:4">
      <c r="D628" s="293"/>
    </row>
    <row r="629" spans="4:4">
      <c r="D629" s="293"/>
    </row>
    <row r="630" spans="4:4">
      <c r="D630" s="293"/>
    </row>
    <row r="631" spans="4:4">
      <c r="D631" s="293"/>
    </row>
    <row r="632" spans="4:4">
      <c r="D632" s="293"/>
    </row>
    <row r="633" spans="4:4">
      <c r="D633" s="293"/>
    </row>
    <row r="634" spans="4:4">
      <c r="D634" s="293"/>
    </row>
    <row r="635" spans="4:4">
      <c r="D635" s="293"/>
    </row>
    <row r="636" spans="4:4">
      <c r="D636" s="293"/>
    </row>
    <row r="637" spans="4:4">
      <c r="D637" s="293"/>
    </row>
    <row r="638" spans="4:4">
      <c r="D638" s="293"/>
    </row>
    <row r="639" spans="4:4">
      <c r="D639" s="293"/>
    </row>
    <row r="640" spans="4:4">
      <c r="D640" s="293"/>
    </row>
    <row r="641" spans="4:4">
      <c r="D641" s="293"/>
    </row>
    <row r="642" spans="4:4">
      <c r="D642" s="293"/>
    </row>
    <row r="643" spans="4:4">
      <c r="D643" s="293"/>
    </row>
    <row r="644" spans="4:4">
      <c r="D644" s="293"/>
    </row>
    <row r="645" spans="4:4">
      <c r="D645" s="293"/>
    </row>
    <row r="646" spans="4:4">
      <c r="D646" s="293"/>
    </row>
    <row r="647" spans="4:4">
      <c r="D647" s="293"/>
    </row>
    <row r="648" spans="4:4">
      <c r="D648" s="293"/>
    </row>
    <row r="649" spans="4:4">
      <c r="D649" s="293"/>
    </row>
    <row r="650" spans="4:4">
      <c r="D650" s="293"/>
    </row>
    <row r="651" spans="4:4">
      <c r="D651" s="293"/>
    </row>
    <row r="652" spans="4:4">
      <c r="D652" s="293"/>
    </row>
    <row r="653" spans="4:4">
      <c r="D653" s="293"/>
    </row>
    <row r="654" spans="4:4">
      <c r="D654" s="293"/>
    </row>
    <row r="655" spans="4:4">
      <c r="D655" s="293"/>
    </row>
    <row r="656" spans="4:4">
      <c r="D656" s="293"/>
    </row>
    <row r="657" spans="4:4">
      <c r="D657" s="293"/>
    </row>
    <row r="658" spans="4:4">
      <c r="D658" s="293"/>
    </row>
    <row r="659" spans="4:4">
      <c r="D659" s="293"/>
    </row>
    <row r="660" spans="4:4">
      <c r="D660" s="293"/>
    </row>
    <row r="661" spans="4:4">
      <c r="D661" s="293"/>
    </row>
    <row r="662" spans="4:4">
      <c r="D662" s="293"/>
    </row>
    <row r="663" spans="4:4">
      <c r="D663" s="293"/>
    </row>
    <row r="664" spans="4:4">
      <c r="D664" s="293"/>
    </row>
    <row r="665" spans="4:4">
      <c r="D665" s="293"/>
    </row>
    <row r="666" spans="4:4">
      <c r="D666" s="293"/>
    </row>
    <row r="667" spans="4:4">
      <c r="D667" s="293"/>
    </row>
    <row r="668" spans="4:4">
      <c r="D668" s="293"/>
    </row>
    <row r="669" spans="4:4">
      <c r="D669" s="293"/>
    </row>
    <row r="670" spans="4:4">
      <c r="D670" s="293"/>
    </row>
    <row r="671" spans="4:4">
      <c r="D671" s="293"/>
    </row>
    <row r="672" spans="4:4">
      <c r="D672" s="293"/>
    </row>
    <row r="673" spans="4:4">
      <c r="D673" s="293"/>
    </row>
    <row r="674" spans="4:4">
      <c r="D674" s="293"/>
    </row>
    <row r="675" spans="4:4">
      <c r="D675" s="293"/>
    </row>
    <row r="676" spans="4:4">
      <c r="D676" s="293"/>
    </row>
    <row r="677" spans="4:4">
      <c r="D677" s="293"/>
    </row>
    <row r="678" spans="4:4">
      <c r="D678" s="293"/>
    </row>
    <row r="679" spans="4:4">
      <c r="D679" s="293"/>
    </row>
    <row r="680" spans="4:4">
      <c r="D680" s="293"/>
    </row>
    <row r="681" spans="4:4">
      <c r="D681" s="293"/>
    </row>
    <row r="682" spans="4:4">
      <c r="D682" s="293"/>
    </row>
    <row r="683" spans="4:4">
      <c r="D683" s="293"/>
    </row>
    <row r="684" spans="4:4">
      <c r="D684" s="293"/>
    </row>
    <row r="685" spans="4:4">
      <c r="D685" s="293"/>
    </row>
    <row r="686" spans="4:4">
      <c r="D686" s="293"/>
    </row>
    <row r="687" spans="4:4">
      <c r="D687" s="293"/>
    </row>
    <row r="688" spans="4:4">
      <c r="D688" s="293"/>
    </row>
    <row r="689" spans="4:4">
      <c r="D689" s="293"/>
    </row>
    <row r="690" spans="4:4">
      <c r="D690" s="293"/>
    </row>
    <row r="691" spans="4:4">
      <c r="D691" s="293"/>
    </row>
    <row r="692" spans="4:4">
      <c r="D692" s="293"/>
    </row>
    <row r="693" spans="4:4">
      <c r="D693" s="293"/>
    </row>
    <row r="694" spans="4:4">
      <c r="D694" s="293"/>
    </row>
    <row r="695" spans="4:4">
      <c r="D695" s="293"/>
    </row>
    <row r="696" spans="4:4">
      <c r="D696" s="293"/>
    </row>
    <row r="697" spans="4:4">
      <c r="D697" s="293"/>
    </row>
    <row r="698" spans="4:4">
      <c r="D698" s="293"/>
    </row>
    <row r="699" spans="4:4">
      <c r="D699" s="293"/>
    </row>
    <row r="700" spans="4:4">
      <c r="D700" s="293"/>
    </row>
    <row r="701" spans="4:4">
      <c r="D701" s="293"/>
    </row>
    <row r="702" spans="4:4">
      <c r="D702" s="293"/>
    </row>
    <row r="703" spans="4:4">
      <c r="D703" s="293"/>
    </row>
    <row r="704" spans="4:4">
      <c r="D704" s="293"/>
    </row>
    <row r="705" spans="4:4">
      <c r="D705" s="293"/>
    </row>
    <row r="706" spans="4:4">
      <c r="D706" s="293"/>
    </row>
    <row r="707" spans="4:4">
      <c r="D707" s="293"/>
    </row>
    <row r="708" spans="4:4">
      <c r="D708" s="293"/>
    </row>
    <row r="709" spans="4:4">
      <c r="D709" s="293"/>
    </row>
    <row r="710" spans="4:4">
      <c r="D710" s="293"/>
    </row>
    <row r="711" spans="4:4">
      <c r="D711" s="293"/>
    </row>
    <row r="712" spans="4:4">
      <c r="D712" s="293"/>
    </row>
    <row r="713" spans="4:4">
      <c r="D713" s="293"/>
    </row>
    <row r="714" spans="4:4">
      <c r="D714" s="293"/>
    </row>
    <row r="715" spans="4:4">
      <c r="D715" s="293"/>
    </row>
    <row r="716" spans="4:4">
      <c r="D716" s="293"/>
    </row>
    <row r="717" spans="4:4">
      <c r="D717" s="293"/>
    </row>
    <row r="718" spans="4:4">
      <c r="D718" s="293"/>
    </row>
    <row r="719" spans="4:4">
      <c r="D719" s="293"/>
    </row>
    <row r="720" spans="4:4">
      <c r="D720" s="293"/>
    </row>
    <row r="721" spans="4:4">
      <c r="D721" s="293"/>
    </row>
    <row r="722" spans="4:4">
      <c r="D722" s="293"/>
    </row>
    <row r="723" spans="4:4">
      <c r="D723" s="293"/>
    </row>
    <row r="724" spans="4:4">
      <c r="D724" s="293"/>
    </row>
    <row r="725" spans="4:4">
      <c r="D725" s="293"/>
    </row>
    <row r="726" spans="4:4">
      <c r="D726" s="293"/>
    </row>
    <row r="727" spans="4:4">
      <c r="D727" s="293"/>
    </row>
    <row r="728" spans="4:4">
      <c r="D728" s="293"/>
    </row>
    <row r="729" spans="4:4">
      <c r="D729" s="293"/>
    </row>
    <row r="730" spans="4:4">
      <c r="D730" s="293"/>
    </row>
    <row r="731" spans="4:4">
      <c r="D731" s="293"/>
    </row>
    <row r="732" spans="4:4">
      <c r="D732" s="293"/>
    </row>
    <row r="733" spans="4:4">
      <c r="D733" s="293"/>
    </row>
    <row r="734" spans="4:4">
      <c r="D734" s="293"/>
    </row>
    <row r="735" spans="4:4">
      <c r="D735" s="293"/>
    </row>
    <row r="736" spans="4:4">
      <c r="D736" s="293"/>
    </row>
    <row r="737" spans="4:4">
      <c r="D737" s="293"/>
    </row>
    <row r="738" spans="4:4">
      <c r="D738" s="293"/>
    </row>
    <row r="739" spans="4:4">
      <c r="D739" s="293"/>
    </row>
    <row r="740" spans="4:4">
      <c r="D740" s="293"/>
    </row>
    <row r="741" spans="4:4">
      <c r="D741" s="293"/>
    </row>
    <row r="742" spans="4:4">
      <c r="D742" s="293"/>
    </row>
    <row r="743" spans="4:4">
      <c r="D743" s="293"/>
    </row>
    <row r="744" spans="4:4">
      <c r="D744" s="293"/>
    </row>
    <row r="745" spans="4:4">
      <c r="D745" s="293"/>
    </row>
    <row r="746" spans="4:4">
      <c r="D746" s="293"/>
    </row>
    <row r="747" spans="4:4">
      <c r="D747" s="293"/>
    </row>
    <row r="748" spans="4:4">
      <c r="D748" s="293"/>
    </row>
    <row r="749" spans="4:4">
      <c r="D749" s="293"/>
    </row>
    <row r="750" spans="4:4">
      <c r="D750" s="293"/>
    </row>
    <row r="751" spans="4:4">
      <c r="D751" s="293"/>
    </row>
    <row r="752" spans="4:4">
      <c r="D752" s="293"/>
    </row>
    <row r="753" spans="4:4">
      <c r="D753" s="293"/>
    </row>
    <row r="754" spans="4:4">
      <c r="D754" s="293"/>
    </row>
    <row r="755" spans="4:4">
      <c r="D755" s="293"/>
    </row>
    <row r="756" spans="4:4">
      <c r="D756" s="293"/>
    </row>
    <row r="757" spans="4:4">
      <c r="D757" s="293"/>
    </row>
    <row r="758" spans="4:4">
      <c r="D758" s="293"/>
    </row>
    <row r="759" spans="4:4">
      <c r="D759" s="293"/>
    </row>
    <row r="760" spans="4:4">
      <c r="D760" s="293"/>
    </row>
    <row r="761" spans="4:4">
      <c r="D761" s="293"/>
    </row>
    <row r="762" spans="4:4">
      <c r="D762" s="293"/>
    </row>
    <row r="763" spans="4:4">
      <c r="D763" s="293"/>
    </row>
    <row r="764" spans="4:4">
      <c r="D764" s="293"/>
    </row>
    <row r="765" spans="4:4">
      <c r="D765" s="293"/>
    </row>
    <row r="766" spans="4:4">
      <c r="D766" s="293"/>
    </row>
    <row r="767" spans="4:4">
      <c r="D767" s="293"/>
    </row>
    <row r="768" spans="4:4">
      <c r="D768" s="293"/>
    </row>
    <row r="769" spans="4:4">
      <c r="D769" s="293"/>
    </row>
    <row r="770" spans="4:4">
      <c r="D770" s="293"/>
    </row>
    <row r="771" spans="4:4">
      <c r="D771" s="293"/>
    </row>
    <row r="772" spans="4:4">
      <c r="D772" s="293"/>
    </row>
    <row r="773" spans="4:4">
      <c r="D773" s="293"/>
    </row>
    <row r="774" spans="4:4">
      <c r="D774" s="293"/>
    </row>
    <row r="775" spans="4:4">
      <c r="D775" s="293"/>
    </row>
    <row r="776" spans="4:4">
      <c r="D776" s="293"/>
    </row>
    <row r="777" spans="4:4">
      <c r="D777" s="293"/>
    </row>
    <row r="778" spans="4:4">
      <c r="D778" s="293"/>
    </row>
    <row r="779" spans="4:4">
      <c r="D779" s="293"/>
    </row>
    <row r="780" spans="4:4">
      <c r="D780" s="293"/>
    </row>
    <row r="781" spans="4:4">
      <c r="D781" s="293"/>
    </row>
    <row r="782" spans="4:4">
      <c r="D782" s="293"/>
    </row>
    <row r="783" spans="4:4">
      <c r="D783" s="293"/>
    </row>
    <row r="784" spans="4:4">
      <c r="D784" s="293"/>
    </row>
    <row r="785" spans="4:4">
      <c r="D785" s="293"/>
    </row>
    <row r="786" spans="4:4">
      <c r="D786" s="293"/>
    </row>
    <row r="787" spans="4:4">
      <c r="D787" s="293"/>
    </row>
    <row r="788" spans="4:4">
      <c r="D788" s="293"/>
    </row>
    <row r="789" spans="4:4">
      <c r="D789" s="293"/>
    </row>
    <row r="790" spans="4:4">
      <c r="D790" s="293"/>
    </row>
    <row r="791" spans="4:4">
      <c r="D791" s="293"/>
    </row>
    <row r="792" spans="4:4">
      <c r="D792" s="293"/>
    </row>
    <row r="793" spans="4:4">
      <c r="D793" s="293"/>
    </row>
    <row r="794" spans="4:4">
      <c r="D794" s="293"/>
    </row>
    <row r="795" spans="4:4">
      <c r="D795" s="293"/>
    </row>
    <row r="796" spans="4:4">
      <c r="D796" s="293"/>
    </row>
    <row r="797" spans="4:4">
      <c r="D797" s="293"/>
    </row>
    <row r="798" spans="4:4">
      <c r="D798" s="293"/>
    </row>
    <row r="799" spans="4:4">
      <c r="D799" s="293"/>
    </row>
    <row r="800" spans="4:4">
      <c r="D800" s="293"/>
    </row>
    <row r="801" spans="4:4">
      <c r="D801" s="293"/>
    </row>
    <row r="802" spans="4:4">
      <c r="D802" s="293"/>
    </row>
    <row r="803" spans="4:4">
      <c r="D803" s="293"/>
    </row>
    <row r="804" spans="4:4">
      <c r="D804" s="293"/>
    </row>
    <row r="805" spans="4:4">
      <c r="D805" s="293"/>
    </row>
    <row r="806" spans="4:4">
      <c r="D806" s="293"/>
    </row>
    <row r="807" spans="4:4">
      <c r="D807" s="293"/>
    </row>
    <row r="808" spans="4:4">
      <c r="D808" s="293"/>
    </row>
    <row r="809" spans="4:4">
      <c r="D809" s="293"/>
    </row>
    <row r="810" spans="4:4">
      <c r="D810" s="293"/>
    </row>
    <row r="811" spans="4:4">
      <c r="D811" s="293"/>
    </row>
    <row r="812" spans="4:4">
      <c r="D812" s="293"/>
    </row>
    <row r="813" spans="4:4">
      <c r="D813" s="293"/>
    </row>
    <row r="814" spans="4:4">
      <c r="D814" s="293"/>
    </row>
    <row r="815" spans="4:4">
      <c r="D815" s="293"/>
    </row>
    <row r="816" spans="4:4">
      <c r="D816" s="293"/>
    </row>
    <row r="817" spans="4:4">
      <c r="D817" s="293"/>
    </row>
    <row r="818" spans="4:4">
      <c r="D818" s="293"/>
    </row>
    <row r="819" spans="4:4">
      <c r="D819" s="293"/>
    </row>
    <row r="820" spans="4:4">
      <c r="D820" s="293"/>
    </row>
    <row r="821" spans="4:4">
      <c r="D821" s="293"/>
    </row>
    <row r="822" spans="4:4">
      <c r="D822" s="293"/>
    </row>
    <row r="823" spans="4:4">
      <c r="D823" s="293"/>
    </row>
    <row r="824" spans="4:4">
      <c r="D824" s="293"/>
    </row>
    <row r="825" spans="4:4">
      <c r="D825" s="293"/>
    </row>
    <row r="826" spans="4:4">
      <c r="D826" s="293"/>
    </row>
    <row r="827" spans="4:4">
      <c r="D827" s="293"/>
    </row>
    <row r="828" spans="4:4">
      <c r="D828" s="293"/>
    </row>
    <row r="829" spans="4:4">
      <c r="D829" s="293"/>
    </row>
    <row r="830" spans="4:4">
      <c r="D830" s="293"/>
    </row>
    <row r="831" spans="4:4">
      <c r="D831" s="293"/>
    </row>
    <row r="832" spans="4:4">
      <c r="D832" s="293"/>
    </row>
    <row r="833" spans="4:4">
      <c r="D833" s="293"/>
    </row>
    <row r="834" spans="4:4">
      <c r="D834" s="293"/>
    </row>
    <row r="835" spans="4:4">
      <c r="D835" s="293"/>
    </row>
    <row r="836" spans="4:4">
      <c r="D836" s="293"/>
    </row>
    <row r="837" spans="4:4">
      <c r="D837" s="293"/>
    </row>
    <row r="838" spans="4:4">
      <c r="D838" s="293"/>
    </row>
    <row r="839" spans="4:4">
      <c r="D839" s="293"/>
    </row>
    <row r="840" spans="4:4">
      <c r="D840" s="293"/>
    </row>
    <row r="841" spans="4:4">
      <c r="D841" s="293"/>
    </row>
    <row r="842" spans="4:4">
      <c r="D842" s="293"/>
    </row>
    <row r="843" spans="4:4">
      <c r="D843" s="293"/>
    </row>
    <row r="844" spans="4:4">
      <c r="D844" s="293"/>
    </row>
    <row r="845" spans="4:4">
      <c r="D845" s="293"/>
    </row>
    <row r="846" spans="4:4">
      <c r="D846" s="293"/>
    </row>
    <row r="847" spans="4:4">
      <c r="D847" s="293"/>
    </row>
    <row r="848" spans="4:4">
      <c r="D848" s="293"/>
    </row>
    <row r="849" spans="4:4">
      <c r="D849" s="293"/>
    </row>
    <row r="850" spans="4:4">
      <c r="D850" s="293"/>
    </row>
    <row r="851" spans="4:4">
      <c r="D851" s="293"/>
    </row>
    <row r="852" spans="4:4">
      <c r="D852" s="293"/>
    </row>
    <row r="853" spans="4:4">
      <c r="D853" s="293"/>
    </row>
    <row r="854" spans="4:4">
      <c r="D854" s="293"/>
    </row>
    <row r="855" spans="4:4">
      <c r="D855" s="293"/>
    </row>
    <row r="856" spans="4:4">
      <c r="D856" s="293"/>
    </row>
    <row r="857" spans="4:4">
      <c r="D857" s="293"/>
    </row>
    <row r="858" spans="4:4">
      <c r="D858" s="293"/>
    </row>
    <row r="859" spans="4:4">
      <c r="D859" s="293"/>
    </row>
    <row r="860" spans="4:4">
      <c r="D860" s="293"/>
    </row>
    <row r="861" spans="4:4">
      <c r="D861" s="293"/>
    </row>
    <row r="862" spans="4:4">
      <c r="D862" s="293"/>
    </row>
    <row r="863" spans="4:4">
      <c r="D863" s="293"/>
    </row>
    <row r="864" spans="4:4">
      <c r="D864" s="293"/>
    </row>
    <row r="865" spans="4:4">
      <c r="D865" s="293"/>
    </row>
    <row r="866" spans="4:4">
      <c r="D866" s="293"/>
    </row>
    <row r="867" spans="4:4">
      <c r="D867" s="293"/>
    </row>
    <row r="868" spans="4:4">
      <c r="D868" s="293"/>
    </row>
    <row r="869" spans="4:4">
      <c r="D869" s="293"/>
    </row>
    <row r="870" spans="4:4">
      <c r="D870" s="293"/>
    </row>
    <row r="871" spans="4:4">
      <c r="D871" s="293"/>
    </row>
    <row r="872" spans="4:4">
      <c r="D872" s="293"/>
    </row>
    <row r="873" spans="4:4">
      <c r="D873" s="293"/>
    </row>
    <row r="874" spans="4:4">
      <c r="D874" s="293"/>
    </row>
    <row r="875" spans="4:4">
      <c r="D875" s="293"/>
    </row>
    <row r="876" spans="4:4">
      <c r="D876" s="293"/>
    </row>
    <row r="877" spans="4:4">
      <c r="D877" s="293"/>
    </row>
    <row r="878" spans="4:4">
      <c r="D878" s="293"/>
    </row>
    <row r="879" spans="4:4">
      <c r="D879" s="293"/>
    </row>
    <row r="880" spans="4:4">
      <c r="D880" s="293"/>
    </row>
    <row r="881" spans="4:4">
      <c r="D881" s="293"/>
    </row>
    <row r="882" spans="4:4">
      <c r="D882" s="293"/>
    </row>
    <row r="883" spans="4:4">
      <c r="D883" s="293"/>
    </row>
    <row r="884" spans="4:4">
      <c r="D884" s="293"/>
    </row>
    <row r="885" spans="4:4">
      <c r="D885" s="293"/>
    </row>
    <row r="886" spans="4:4">
      <c r="D886" s="293"/>
    </row>
    <row r="887" spans="4:4">
      <c r="D887" s="293"/>
    </row>
    <row r="888" spans="4:4">
      <c r="D888" s="293"/>
    </row>
    <row r="889" spans="4:4">
      <c r="D889" s="293"/>
    </row>
    <row r="890" spans="4:4">
      <c r="D890" s="293"/>
    </row>
    <row r="891" spans="4:4">
      <c r="D891" s="293"/>
    </row>
    <row r="892" spans="4:4">
      <c r="D892" s="293"/>
    </row>
    <row r="893" spans="4:4">
      <c r="D893" s="293"/>
    </row>
    <row r="894" spans="4:4">
      <c r="D894" s="293"/>
    </row>
    <row r="895" spans="4:4">
      <c r="D895" s="293"/>
    </row>
    <row r="896" spans="4:4">
      <c r="D896" s="293"/>
    </row>
    <row r="897" spans="4:4">
      <c r="D897" s="293"/>
    </row>
    <row r="898" spans="4:4">
      <c r="D898" s="293"/>
    </row>
    <row r="899" spans="4:4">
      <c r="D899" s="293"/>
    </row>
    <row r="900" spans="4:4">
      <c r="D900" s="293"/>
    </row>
    <row r="901" spans="4:4">
      <c r="D901" s="293"/>
    </row>
    <row r="902" spans="4:4">
      <c r="D902" s="293"/>
    </row>
    <row r="903" spans="4:4">
      <c r="D903" s="293"/>
    </row>
    <row r="904" spans="4:4">
      <c r="D904" s="293"/>
    </row>
    <row r="905" spans="4:4">
      <c r="D905" s="293"/>
    </row>
    <row r="906" spans="4:4">
      <c r="D906" s="293"/>
    </row>
    <row r="907" spans="4:4">
      <c r="D907" s="293"/>
    </row>
    <row r="908" spans="4:4">
      <c r="D908" s="293"/>
    </row>
    <row r="909" spans="4:4">
      <c r="D909" s="293"/>
    </row>
    <row r="910" spans="4:4">
      <c r="D910" s="293"/>
    </row>
    <row r="911" spans="4:4">
      <c r="D911" s="293"/>
    </row>
    <row r="912" spans="4:4">
      <c r="D912" s="293"/>
    </row>
    <row r="913" spans="4:4">
      <c r="D913" s="293"/>
    </row>
    <row r="914" spans="4:4">
      <c r="D914" s="293"/>
    </row>
    <row r="915" spans="4:4">
      <c r="D915" s="293"/>
    </row>
    <row r="916" spans="4:4">
      <c r="D916" s="293"/>
    </row>
    <row r="917" spans="4:4">
      <c r="D917" s="293"/>
    </row>
    <row r="918" spans="4:4">
      <c r="D918" s="293"/>
    </row>
    <row r="919" spans="4:4">
      <c r="D919" s="293"/>
    </row>
    <row r="920" spans="4:4">
      <c r="D920" s="293"/>
    </row>
    <row r="921" spans="4:4">
      <c r="D921" s="293"/>
    </row>
    <row r="922" spans="4:4">
      <c r="D922" s="293"/>
    </row>
    <row r="923" spans="4:4">
      <c r="D923" s="293"/>
    </row>
    <row r="924" spans="4:4">
      <c r="D924" s="293"/>
    </row>
    <row r="925" spans="4:4">
      <c r="D925" s="293"/>
    </row>
    <row r="926" spans="4:4">
      <c r="D926" s="293"/>
    </row>
    <row r="927" spans="4:4">
      <c r="D927" s="293"/>
    </row>
    <row r="928" spans="4:4">
      <c r="D928" s="293"/>
    </row>
    <row r="929" spans="4:4">
      <c r="D929" s="293"/>
    </row>
    <row r="930" spans="4:4">
      <c r="D930" s="293"/>
    </row>
    <row r="931" spans="4:4">
      <c r="D931" s="293"/>
    </row>
    <row r="932" spans="4:4">
      <c r="D932" s="293"/>
    </row>
    <row r="933" spans="4:4">
      <c r="D933" s="293"/>
    </row>
    <row r="934" spans="4:4">
      <c r="D934" s="293"/>
    </row>
    <row r="935" spans="4:4">
      <c r="D935" s="293"/>
    </row>
    <row r="936" spans="4:4">
      <c r="D936" s="293"/>
    </row>
    <row r="937" spans="4:4">
      <c r="D937" s="293"/>
    </row>
    <row r="938" spans="4:4">
      <c r="D938" s="293"/>
    </row>
    <row r="939" spans="4:4">
      <c r="D939" s="293"/>
    </row>
    <row r="940" spans="4:4">
      <c r="D940" s="293"/>
    </row>
    <row r="941" spans="4:4">
      <c r="D941" s="293"/>
    </row>
    <row r="942" spans="4:4">
      <c r="D942" s="293"/>
    </row>
    <row r="943" spans="4:4">
      <c r="D943" s="293"/>
    </row>
    <row r="944" spans="4:4">
      <c r="D944" s="293"/>
    </row>
    <row r="945" spans="4:4">
      <c r="D945" s="293"/>
    </row>
    <row r="946" spans="4:4">
      <c r="D946" s="293"/>
    </row>
    <row r="947" spans="4:4">
      <c r="D947" s="293"/>
    </row>
    <row r="948" spans="4:4">
      <c r="D948" s="293"/>
    </row>
    <row r="949" spans="4:4">
      <c r="D949" s="293"/>
    </row>
    <row r="950" spans="4:4">
      <c r="D950" s="293"/>
    </row>
    <row r="951" spans="4:4">
      <c r="D951" s="293"/>
    </row>
    <row r="952" spans="4:4">
      <c r="D952" s="293"/>
    </row>
    <row r="953" spans="4:4">
      <c r="D953" s="293"/>
    </row>
    <row r="954" spans="4:4">
      <c r="D954" s="293"/>
    </row>
    <row r="955" spans="4:4">
      <c r="D955" s="293"/>
    </row>
    <row r="956" spans="4:4">
      <c r="D956" s="293"/>
    </row>
    <row r="957" spans="4:4">
      <c r="D957" s="293"/>
    </row>
    <row r="958" spans="4:4">
      <c r="D958" s="293"/>
    </row>
    <row r="959" spans="4:4">
      <c r="D959" s="293"/>
    </row>
    <row r="960" spans="4:4">
      <c r="D960" s="293"/>
    </row>
    <row r="961" spans="4:4">
      <c r="D961" s="293"/>
    </row>
    <row r="962" spans="4:4">
      <c r="D962" s="293"/>
    </row>
    <row r="963" spans="4:4">
      <c r="D963" s="293"/>
    </row>
    <row r="964" spans="4:4">
      <c r="D964" s="293"/>
    </row>
    <row r="965" spans="4:4">
      <c r="D965" s="293"/>
    </row>
    <row r="966" spans="4:4">
      <c r="D966" s="293"/>
    </row>
    <row r="967" spans="4:4">
      <c r="D967" s="293"/>
    </row>
    <row r="968" spans="4:4">
      <c r="D968" s="293"/>
    </row>
    <row r="969" spans="4:4">
      <c r="D969" s="293"/>
    </row>
    <row r="970" spans="4:4">
      <c r="D970" s="293"/>
    </row>
    <row r="971" spans="4:4">
      <c r="D971" s="293"/>
    </row>
    <row r="972" spans="4:4">
      <c r="D972" s="293"/>
    </row>
    <row r="973" spans="4:4">
      <c r="D973" s="293"/>
    </row>
    <row r="974" spans="4:4">
      <c r="D974" s="293"/>
    </row>
    <row r="975" spans="4:4">
      <c r="D975" s="293"/>
    </row>
    <row r="976" spans="4:4">
      <c r="D976" s="293"/>
    </row>
    <row r="977" spans="4:4">
      <c r="D977" s="293"/>
    </row>
    <row r="978" spans="4:4">
      <c r="D978" s="293"/>
    </row>
    <row r="979" spans="4:4">
      <c r="D979" s="293"/>
    </row>
    <row r="980" spans="4:4">
      <c r="D980" s="293"/>
    </row>
    <row r="981" spans="4:4">
      <c r="D981" s="293"/>
    </row>
    <row r="982" spans="4:4">
      <c r="D982" s="293"/>
    </row>
    <row r="983" spans="4:4">
      <c r="D983" s="293"/>
    </row>
    <row r="984" spans="4:4">
      <c r="D984" s="293"/>
    </row>
    <row r="985" spans="4:4">
      <c r="D985" s="293"/>
    </row>
    <row r="986" spans="4:4">
      <c r="D986" s="293"/>
    </row>
    <row r="987" spans="4:4">
      <c r="D987" s="293"/>
    </row>
    <row r="988" spans="4:4">
      <c r="D988" s="293"/>
    </row>
    <row r="989" spans="4:4">
      <c r="D989" s="293"/>
    </row>
    <row r="990" spans="4:4">
      <c r="D990" s="293"/>
    </row>
    <row r="991" spans="4:4">
      <c r="D991" s="293"/>
    </row>
    <row r="992" spans="4:4">
      <c r="D992" s="293"/>
    </row>
    <row r="993" spans="4:4">
      <c r="D993" s="293"/>
    </row>
    <row r="994" spans="4:4">
      <c r="D994" s="293"/>
    </row>
    <row r="995" spans="4:4">
      <c r="D995" s="293"/>
    </row>
    <row r="996" spans="4:4">
      <c r="D996" s="293"/>
    </row>
    <row r="997" spans="4:4">
      <c r="D997" s="293"/>
    </row>
    <row r="998" spans="4:4">
      <c r="D998" s="293"/>
    </row>
    <row r="999" spans="4:4">
      <c r="D999" s="293"/>
    </row>
    <row r="1000" spans="4:4">
      <c r="D1000" s="293"/>
    </row>
    <row r="1001" spans="4:4">
      <c r="D1001" s="293"/>
    </row>
    <row r="1002" spans="4:4">
      <c r="D1002" s="293"/>
    </row>
    <row r="1003" spans="4:4">
      <c r="D1003" s="293"/>
    </row>
    <row r="1004" spans="4:4">
      <c r="D1004" s="293"/>
    </row>
    <row r="1005" spans="4:4">
      <c r="D1005" s="293"/>
    </row>
    <row r="1006" spans="4:4">
      <c r="D1006" s="293"/>
    </row>
    <row r="1007" spans="4:4">
      <c r="D1007" s="293"/>
    </row>
    <row r="1008" spans="4:4">
      <c r="D1008" s="293"/>
    </row>
    <row r="1009" spans="4:4">
      <c r="D1009" s="293"/>
    </row>
    <row r="1010" spans="4:4">
      <c r="D1010" s="293"/>
    </row>
    <row r="1011" spans="4:4">
      <c r="D1011" s="293"/>
    </row>
    <row r="1012" spans="4:4">
      <c r="D1012" s="293"/>
    </row>
    <row r="1013" spans="4:4">
      <c r="D1013" s="293"/>
    </row>
    <row r="1014" spans="4:4">
      <c r="D1014" s="293"/>
    </row>
    <row r="1015" spans="4:4">
      <c r="D1015" s="293"/>
    </row>
    <row r="1016" spans="4:4">
      <c r="D1016" s="293"/>
    </row>
    <row r="1017" spans="4:4">
      <c r="D1017" s="293"/>
    </row>
    <row r="1018" spans="4:4">
      <c r="D1018" s="293"/>
    </row>
    <row r="1019" spans="4:4">
      <c r="D1019" s="293"/>
    </row>
    <row r="1020" spans="4:4">
      <c r="D1020" s="293"/>
    </row>
    <row r="1021" spans="4:4">
      <c r="D1021" s="293"/>
    </row>
    <row r="1022" spans="4:4">
      <c r="D1022" s="293"/>
    </row>
    <row r="1023" spans="4:4">
      <c r="D1023" s="293"/>
    </row>
    <row r="1024" spans="4:4">
      <c r="D1024" s="293"/>
    </row>
    <row r="1025" spans="4:4">
      <c r="D1025" s="293"/>
    </row>
    <row r="1026" spans="4:4">
      <c r="D1026" s="293"/>
    </row>
    <row r="1027" spans="4:4">
      <c r="D1027" s="293"/>
    </row>
    <row r="1028" spans="4:4">
      <c r="D1028" s="293"/>
    </row>
    <row r="1029" spans="4:4">
      <c r="D1029" s="293"/>
    </row>
    <row r="1030" spans="4:4">
      <c r="D1030" s="293"/>
    </row>
    <row r="1031" spans="4:4">
      <c r="D1031" s="293"/>
    </row>
    <row r="1032" spans="4:4">
      <c r="D1032" s="293"/>
    </row>
    <row r="1033" spans="4:4">
      <c r="D1033" s="293"/>
    </row>
    <row r="1034" spans="4:4">
      <c r="D1034" s="293"/>
    </row>
    <row r="1035" spans="4:4">
      <c r="D1035" s="293"/>
    </row>
    <row r="1036" spans="4:4">
      <c r="D1036" s="293"/>
    </row>
    <row r="1037" spans="4:4">
      <c r="D1037" s="293"/>
    </row>
    <row r="1038" spans="4:4">
      <c r="D1038" s="293"/>
    </row>
    <row r="1039" spans="4:4">
      <c r="D1039" s="293"/>
    </row>
    <row r="1040" spans="4:4">
      <c r="D1040" s="293"/>
    </row>
    <row r="1041" spans="4:4">
      <c r="D1041" s="293"/>
    </row>
    <row r="1042" spans="4:4">
      <c r="D1042" s="293"/>
    </row>
    <row r="1043" spans="4:4">
      <c r="D1043" s="293"/>
    </row>
    <row r="1044" spans="4:4">
      <c r="D1044" s="293"/>
    </row>
    <row r="1045" spans="4:4">
      <c r="D1045" s="293"/>
    </row>
    <row r="1046" spans="4:4">
      <c r="D1046" s="293"/>
    </row>
    <row r="1047" spans="4:4">
      <c r="D1047" s="293"/>
    </row>
    <row r="1048" spans="4:4">
      <c r="D1048" s="293"/>
    </row>
    <row r="1049" spans="4:4">
      <c r="D1049" s="293"/>
    </row>
    <row r="1050" spans="4:4">
      <c r="D1050" s="293"/>
    </row>
    <row r="1051" spans="4:4">
      <c r="D1051" s="293"/>
    </row>
    <row r="1052" spans="4:4">
      <c r="D1052" s="293"/>
    </row>
    <row r="1053" spans="4:4">
      <c r="D1053" s="293"/>
    </row>
    <row r="1054" spans="4:4">
      <c r="D1054" s="293"/>
    </row>
    <row r="1055" spans="4:4">
      <c r="D1055" s="293"/>
    </row>
    <row r="1056" spans="4:4">
      <c r="D1056" s="293"/>
    </row>
    <row r="1057" spans="4:4">
      <c r="D1057" s="293"/>
    </row>
    <row r="1058" spans="4:4">
      <c r="D1058" s="293"/>
    </row>
    <row r="1059" spans="4:4">
      <c r="D1059" s="293"/>
    </row>
    <row r="1060" spans="4:4">
      <c r="D1060" s="293"/>
    </row>
    <row r="1061" spans="4:4">
      <c r="D1061" s="293"/>
    </row>
    <row r="1062" spans="4:4">
      <c r="D1062" s="293"/>
    </row>
    <row r="1063" spans="4:4">
      <c r="D1063" s="293"/>
    </row>
    <row r="1064" spans="4:4">
      <c r="D1064" s="293"/>
    </row>
    <row r="1065" spans="4:4">
      <c r="D1065" s="293"/>
    </row>
    <row r="1066" spans="4:4">
      <c r="D1066" s="293"/>
    </row>
    <row r="1067" spans="4:4">
      <c r="D1067" s="293"/>
    </row>
    <row r="1068" spans="4:4">
      <c r="D1068" s="293"/>
    </row>
    <row r="1069" spans="4:4">
      <c r="D1069" s="293"/>
    </row>
    <row r="1070" spans="4:4">
      <c r="D1070" s="293"/>
    </row>
    <row r="1071" spans="4:4">
      <c r="D1071" s="293"/>
    </row>
    <row r="1072" spans="4:4">
      <c r="D1072" s="293"/>
    </row>
    <row r="1073" spans="4:4">
      <c r="D1073" s="293"/>
    </row>
    <row r="1074" spans="4:4">
      <c r="D1074" s="293"/>
    </row>
    <row r="1075" spans="4:4">
      <c r="D1075" s="293"/>
    </row>
    <row r="1076" spans="4:4">
      <c r="D1076" s="293"/>
    </row>
    <row r="1077" spans="4:4">
      <c r="D1077" s="293"/>
    </row>
    <row r="1078" spans="4:4">
      <c r="D1078" s="293"/>
    </row>
    <row r="1079" spans="4:4">
      <c r="D1079" s="293"/>
    </row>
    <row r="1080" spans="4:4">
      <c r="D1080" s="293"/>
    </row>
    <row r="1081" spans="4:4">
      <c r="D1081" s="293"/>
    </row>
    <row r="1082" spans="4:4">
      <c r="D1082" s="293"/>
    </row>
    <row r="1083" spans="4:4">
      <c r="D1083" s="293"/>
    </row>
    <row r="1084" spans="4:4">
      <c r="D1084" s="293"/>
    </row>
    <row r="1085" spans="4:4">
      <c r="D1085" s="293"/>
    </row>
    <row r="1086" spans="4:4">
      <c r="D1086" s="293"/>
    </row>
    <row r="1087" spans="4:4">
      <c r="D1087" s="293"/>
    </row>
    <row r="1088" spans="4:4">
      <c r="D1088" s="293"/>
    </row>
    <row r="1089" spans="4:4">
      <c r="D1089" s="293"/>
    </row>
    <row r="1090" spans="4:4">
      <c r="D1090" s="293"/>
    </row>
    <row r="1091" spans="4:4">
      <c r="D1091" s="293"/>
    </row>
    <row r="1092" spans="4:4">
      <c r="D1092" s="293"/>
    </row>
    <row r="1093" spans="4:4">
      <c r="D1093" s="293"/>
    </row>
    <row r="1094" spans="4:4">
      <c r="D1094" s="293"/>
    </row>
    <row r="1095" spans="4:4">
      <c r="D1095" s="293"/>
    </row>
    <row r="1096" spans="4:4">
      <c r="D1096" s="293"/>
    </row>
    <row r="1097" spans="4:4">
      <c r="D1097" s="293"/>
    </row>
    <row r="1098" spans="4:4">
      <c r="D1098" s="293"/>
    </row>
    <row r="1099" spans="4:4">
      <c r="D1099" s="293"/>
    </row>
    <row r="1100" spans="4:4">
      <c r="D1100" s="293"/>
    </row>
    <row r="1101" spans="4:4">
      <c r="D1101" s="293"/>
    </row>
    <row r="1102" spans="4:4">
      <c r="D1102" s="293"/>
    </row>
    <row r="1103" spans="4:4">
      <c r="D1103" s="293"/>
    </row>
    <row r="1104" spans="4:4">
      <c r="D1104" s="293"/>
    </row>
    <row r="1105" spans="4:4">
      <c r="D1105" s="293"/>
    </row>
    <row r="1106" spans="4:4">
      <c r="D1106" s="293"/>
    </row>
    <row r="1107" spans="4:4">
      <c r="D1107" s="293"/>
    </row>
    <row r="1108" spans="4:4">
      <c r="D1108" s="293"/>
    </row>
    <row r="1109" spans="4:4">
      <c r="D1109" s="293"/>
    </row>
    <row r="1110" spans="4:4">
      <c r="D1110" s="293"/>
    </row>
    <row r="1111" spans="4:4">
      <c r="D1111" s="293"/>
    </row>
    <row r="1112" spans="4:4">
      <c r="D1112" s="293"/>
    </row>
    <row r="1113" spans="4:4">
      <c r="D1113" s="293"/>
    </row>
    <row r="1114" spans="4:4">
      <c r="D1114" s="293"/>
    </row>
    <row r="1115" spans="4:4">
      <c r="D1115" s="293"/>
    </row>
    <row r="1116" spans="4:4">
      <c r="D1116" s="293"/>
    </row>
    <row r="1117" spans="4:4">
      <c r="D1117" s="293"/>
    </row>
    <row r="1118" spans="4:4">
      <c r="D1118" s="293"/>
    </row>
    <row r="1119" spans="4:4">
      <c r="D1119" s="293"/>
    </row>
    <row r="1120" spans="4:4">
      <c r="D1120" s="293"/>
    </row>
    <row r="1121" spans="4:4">
      <c r="D1121" s="293"/>
    </row>
    <row r="1122" spans="4:4">
      <c r="D1122" s="293"/>
    </row>
    <row r="1123" spans="4:4">
      <c r="D1123" s="293"/>
    </row>
    <row r="1124" spans="4:4">
      <c r="D1124" s="293"/>
    </row>
    <row r="1125" spans="4:4">
      <c r="D1125" s="293"/>
    </row>
    <row r="1126" spans="4:4">
      <c r="D1126" s="293"/>
    </row>
    <row r="1127" spans="4:4">
      <c r="D1127" s="293"/>
    </row>
    <row r="1128" spans="4:4">
      <c r="D1128" s="293"/>
    </row>
    <row r="1129" spans="4:4">
      <c r="D1129" s="293"/>
    </row>
    <row r="1130" spans="4:4">
      <c r="D1130" s="293"/>
    </row>
    <row r="1131" spans="4:4">
      <c r="D1131" s="293"/>
    </row>
    <row r="1132" spans="4:4">
      <c r="D1132" s="293"/>
    </row>
    <row r="1133" spans="4:4">
      <c r="D1133" s="293"/>
    </row>
    <row r="1134" spans="4:4">
      <c r="D1134" s="293"/>
    </row>
    <row r="1135" spans="4:4">
      <c r="D1135" s="293"/>
    </row>
    <row r="1136" spans="4:4">
      <c r="D1136" s="293"/>
    </row>
    <row r="1137" spans="4:4">
      <c r="D1137" s="293"/>
    </row>
    <row r="1138" spans="4:4">
      <c r="D1138" s="293"/>
    </row>
    <row r="1139" spans="4:4">
      <c r="D1139" s="293"/>
    </row>
    <row r="1140" spans="4:4">
      <c r="D1140" s="293"/>
    </row>
    <row r="1141" spans="4:4">
      <c r="D1141" s="293"/>
    </row>
    <row r="1142" spans="4:4">
      <c r="D1142" s="293"/>
    </row>
    <row r="1143" spans="4:4">
      <c r="D1143" s="293"/>
    </row>
    <row r="1144" spans="4:4">
      <c r="D1144" s="293"/>
    </row>
    <row r="1145" spans="4:4">
      <c r="D1145" s="293"/>
    </row>
    <row r="1146" spans="4:4">
      <c r="D1146" s="293"/>
    </row>
    <row r="1147" spans="4:4">
      <c r="D1147" s="293"/>
    </row>
    <row r="1148" spans="4:4">
      <c r="D1148" s="293"/>
    </row>
    <row r="1149" spans="4:4">
      <c r="D1149" s="293"/>
    </row>
    <row r="1150" spans="4:4">
      <c r="D1150" s="293"/>
    </row>
    <row r="1151" spans="4:4">
      <c r="D1151" s="293"/>
    </row>
    <row r="1152" spans="4:4">
      <c r="D1152" s="293"/>
    </row>
    <row r="1153" spans="4:4">
      <c r="D1153" s="293"/>
    </row>
    <row r="1154" spans="4:4">
      <c r="D1154" s="293"/>
    </row>
    <row r="1155" spans="4:4">
      <c r="D1155" s="293"/>
    </row>
    <row r="1156" spans="4:4">
      <c r="D1156" s="293"/>
    </row>
    <row r="1157" spans="4:4">
      <c r="D1157" s="293"/>
    </row>
    <row r="1158" spans="4:4">
      <c r="D1158" s="293"/>
    </row>
    <row r="1159" spans="4:4">
      <c r="D1159" s="293"/>
    </row>
    <row r="1160" spans="4:4">
      <c r="D1160" s="293"/>
    </row>
    <row r="1161" spans="4:4">
      <c r="D1161" s="293"/>
    </row>
    <row r="1162" spans="4:4">
      <c r="D1162" s="293"/>
    </row>
    <row r="1163" spans="4:4">
      <c r="D1163" s="293"/>
    </row>
    <row r="1164" spans="4:4">
      <c r="D1164" s="293"/>
    </row>
    <row r="1165" spans="4:4">
      <c r="D1165" s="293"/>
    </row>
    <row r="1166" spans="4:4">
      <c r="D1166" s="293"/>
    </row>
    <row r="1167" spans="4:4">
      <c r="D1167" s="293"/>
    </row>
    <row r="1168" spans="4:4">
      <c r="D1168" s="293"/>
    </row>
    <row r="1169" spans="4:4">
      <c r="D1169" s="293"/>
    </row>
    <row r="1170" spans="4:4">
      <c r="D1170" s="293"/>
    </row>
    <row r="1171" spans="4:4">
      <c r="D1171" s="293"/>
    </row>
    <row r="1172" spans="4:4">
      <c r="D1172" s="293"/>
    </row>
    <row r="1173" spans="4:4">
      <c r="D1173" s="293"/>
    </row>
    <row r="1174" spans="4:4">
      <c r="D1174" s="293"/>
    </row>
    <row r="1175" spans="4:4">
      <c r="D1175" s="293"/>
    </row>
    <row r="1176" spans="4:4">
      <c r="D1176" s="293"/>
    </row>
    <row r="1177" spans="4:4">
      <c r="D1177" s="293"/>
    </row>
    <row r="1178" spans="4:4">
      <c r="D1178" s="293"/>
    </row>
    <row r="1179" spans="4:4">
      <c r="D1179" s="293"/>
    </row>
    <row r="1180" spans="4:4">
      <c r="D1180" s="293"/>
    </row>
    <row r="1181" spans="4:4">
      <c r="D1181" s="293"/>
    </row>
    <row r="1182" spans="4:4">
      <c r="D1182" s="293"/>
    </row>
    <row r="1183" spans="4:4">
      <c r="D1183" s="293"/>
    </row>
    <row r="1184" spans="4:4">
      <c r="D1184" s="293"/>
    </row>
    <row r="1185" spans="4:4">
      <c r="D1185" s="293"/>
    </row>
    <row r="1186" spans="4:4">
      <c r="D1186" s="293"/>
    </row>
    <row r="1187" spans="4:4">
      <c r="D1187" s="293"/>
    </row>
    <row r="1188" spans="4:4">
      <c r="D1188" s="293"/>
    </row>
    <row r="1189" spans="4:4">
      <c r="D1189" s="293"/>
    </row>
    <row r="1190" spans="4:4">
      <c r="D1190" s="293"/>
    </row>
    <row r="1191" spans="4:4">
      <c r="D1191" s="293"/>
    </row>
    <row r="1192" spans="4:4">
      <c r="D1192" s="293"/>
    </row>
    <row r="1193" spans="4:4">
      <c r="D1193" s="293"/>
    </row>
    <row r="1194" spans="4:4">
      <c r="D1194" s="293"/>
    </row>
    <row r="1195" spans="4:4">
      <c r="D1195" s="293"/>
    </row>
    <row r="1196" spans="4:4">
      <c r="D1196" s="293"/>
    </row>
    <row r="1197" spans="4:4">
      <c r="D1197" s="293"/>
    </row>
    <row r="1198" spans="4:4">
      <c r="D1198" s="293"/>
    </row>
    <row r="1199" spans="4:4">
      <c r="D1199" s="293"/>
    </row>
    <row r="1200" spans="4:4">
      <c r="D1200" s="293"/>
    </row>
    <row r="1201" spans="4:4">
      <c r="D1201" s="293"/>
    </row>
    <row r="1202" spans="4:4">
      <c r="D1202" s="293"/>
    </row>
    <row r="1203" spans="4:4">
      <c r="D1203" s="293"/>
    </row>
    <row r="1204" spans="4:4">
      <c r="D1204" s="293"/>
    </row>
    <row r="1205" spans="4:4">
      <c r="D1205" s="293"/>
    </row>
    <row r="1206" spans="4:4">
      <c r="D1206" s="293"/>
    </row>
    <row r="1207" spans="4:4">
      <c r="D1207" s="293"/>
    </row>
    <row r="1208" spans="4:4">
      <c r="D1208" s="293"/>
    </row>
    <row r="1209" spans="4:4">
      <c r="D1209" s="293"/>
    </row>
    <row r="1210" spans="4:4">
      <c r="D1210" s="293"/>
    </row>
    <row r="1211" spans="4:4">
      <c r="D1211" s="293"/>
    </row>
    <row r="1212" spans="4:4">
      <c r="D1212" s="293"/>
    </row>
    <row r="1213" spans="4:4">
      <c r="D1213" s="293"/>
    </row>
    <row r="1214" spans="4:4">
      <c r="D1214" s="293"/>
    </row>
    <row r="1215" spans="4:4">
      <c r="D1215" s="293"/>
    </row>
    <row r="1216" spans="4:4">
      <c r="D1216" s="293"/>
    </row>
    <row r="1217" spans="4:4">
      <c r="D1217" s="293"/>
    </row>
    <row r="1218" spans="4:4">
      <c r="D1218" s="293"/>
    </row>
    <row r="1219" spans="4:4">
      <c r="D1219" s="293"/>
    </row>
    <row r="1220" spans="4:4">
      <c r="D1220" s="293"/>
    </row>
    <row r="1221" spans="4:4">
      <c r="D1221" s="293"/>
    </row>
    <row r="1222" spans="4:4">
      <c r="D1222" s="293"/>
    </row>
    <row r="1223" spans="4:4">
      <c r="D1223" s="293"/>
    </row>
    <row r="1224" spans="4:4">
      <c r="D1224" s="293"/>
    </row>
    <row r="1225" spans="4:4">
      <c r="D1225" s="293"/>
    </row>
    <row r="1226" spans="4:4">
      <c r="D1226" s="293"/>
    </row>
    <row r="1227" spans="4:4">
      <c r="D1227" s="293"/>
    </row>
    <row r="1228" spans="4:4">
      <c r="D1228" s="293"/>
    </row>
    <row r="1229" spans="4:4">
      <c r="D1229" s="293"/>
    </row>
    <row r="1230" spans="4:4">
      <c r="D1230" s="293"/>
    </row>
    <row r="1231" spans="4:4">
      <c r="D1231" s="293"/>
    </row>
    <row r="1232" spans="4:4">
      <c r="D1232" s="293"/>
    </row>
    <row r="1233" spans="4:4">
      <c r="D1233" s="293"/>
    </row>
    <row r="1234" spans="4:4">
      <c r="D1234" s="293"/>
    </row>
    <row r="1235" spans="4:4">
      <c r="D1235" s="293"/>
    </row>
    <row r="1236" spans="4:4">
      <c r="D1236" s="293"/>
    </row>
    <row r="1237" spans="4:4">
      <c r="D1237" s="293"/>
    </row>
    <row r="1238" spans="4:4">
      <c r="D1238" s="293"/>
    </row>
    <row r="1239" spans="4:4">
      <c r="D1239" s="293"/>
    </row>
    <row r="1240" spans="4:4">
      <c r="D1240" s="293"/>
    </row>
    <row r="1241" spans="4:4">
      <c r="D1241" s="293"/>
    </row>
    <row r="1242" spans="4:4">
      <c r="D1242" s="293"/>
    </row>
    <row r="1243" spans="4:4">
      <c r="D1243" s="293"/>
    </row>
    <row r="1244" spans="4:4">
      <c r="D1244" s="293"/>
    </row>
    <row r="1245" spans="4:4">
      <c r="D1245" s="293"/>
    </row>
    <row r="1246" spans="4:4">
      <c r="D1246" s="293"/>
    </row>
    <row r="1247" spans="4:4">
      <c r="D1247" s="293"/>
    </row>
    <row r="1248" spans="4:4">
      <c r="D1248" s="293"/>
    </row>
    <row r="1249" spans="4:4">
      <c r="D1249" s="293"/>
    </row>
    <row r="1250" spans="4:4">
      <c r="D1250" s="293"/>
    </row>
    <row r="1251" spans="4:4">
      <c r="D1251" s="293"/>
    </row>
    <row r="1252" spans="4:4">
      <c r="D1252" s="293"/>
    </row>
    <row r="1253" spans="4:4">
      <c r="D1253" s="293"/>
    </row>
    <row r="1254" spans="4:4">
      <c r="D1254" s="293"/>
    </row>
    <row r="1255" spans="4:4">
      <c r="D1255" s="293"/>
    </row>
    <row r="1256" spans="4:4">
      <c r="D1256" s="293"/>
    </row>
    <row r="1257" spans="4:4">
      <c r="D1257" s="293"/>
    </row>
    <row r="1258" spans="4:4">
      <c r="D1258" s="293"/>
    </row>
    <row r="1259" spans="4:4">
      <c r="D1259" s="293"/>
    </row>
    <row r="1260" spans="4:4">
      <c r="D1260" s="293"/>
    </row>
    <row r="1261" spans="4:4">
      <c r="D1261" s="293"/>
    </row>
    <row r="1262" spans="4:4">
      <c r="D1262" s="293"/>
    </row>
    <row r="1263" spans="4:4">
      <c r="D1263" s="293"/>
    </row>
    <row r="1264" spans="4:4">
      <c r="D1264" s="293"/>
    </row>
    <row r="1265" spans="4:4">
      <c r="D1265" s="293"/>
    </row>
    <row r="1266" spans="4:4">
      <c r="D1266" s="293"/>
    </row>
    <row r="1267" spans="4:4">
      <c r="D1267" s="293"/>
    </row>
    <row r="1268" spans="4:4">
      <c r="D1268" s="293"/>
    </row>
    <row r="1269" spans="4:4">
      <c r="D1269" s="293"/>
    </row>
    <row r="1270" spans="4:4">
      <c r="D1270" s="293"/>
    </row>
    <row r="1271" spans="4:4">
      <c r="D1271" s="293"/>
    </row>
    <row r="1272" spans="4:4">
      <c r="D1272" s="293"/>
    </row>
    <row r="1273" spans="4:4">
      <c r="D1273" s="293"/>
    </row>
    <row r="1274" spans="4:4">
      <c r="D1274" s="293"/>
    </row>
    <row r="1275" spans="4:4">
      <c r="D1275" s="293"/>
    </row>
    <row r="1276" spans="4:4">
      <c r="D1276" s="293"/>
    </row>
    <row r="1277" spans="4:4">
      <c r="D1277" s="293"/>
    </row>
    <row r="1278" spans="4:4">
      <c r="D1278" s="293"/>
    </row>
    <row r="1279" spans="4:4">
      <c r="D1279" s="293"/>
    </row>
    <row r="1280" spans="4:4">
      <c r="D1280" s="293"/>
    </row>
    <row r="1281" spans="4:4">
      <c r="D1281" s="293"/>
    </row>
    <row r="1282" spans="4:4">
      <c r="D1282" s="293"/>
    </row>
    <row r="1283" spans="4:4">
      <c r="D1283" s="293"/>
    </row>
    <row r="1284" spans="4:4">
      <c r="D1284" s="293"/>
    </row>
    <row r="1285" spans="4:4">
      <c r="D1285" s="293"/>
    </row>
    <row r="1286" spans="4:4">
      <c r="D1286" s="293"/>
    </row>
    <row r="1287" spans="4:4">
      <c r="D1287" s="293"/>
    </row>
    <row r="1288" spans="4:4">
      <c r="D1288" s="293"/>
    </row>
    <row r="1289" spans="4:4">
      <c r="D1289" s="293"/>
    </row>
    <row r="1290" spans="4:4">
      <c r="D1290" s="293"/>
    </row>
    <row r="1291" spans="4:4">
      <c r="D1291" s="293"/>
    </row>
    <row r="1292" spans="4:4">
      <c r="D1292" s="293"/>
    </row>
    <row r="1293" spans="4:4">
      <c r="D1293" s="293"/>
    </row>
    <row r="1294" spans="4:4">
      <c r="D1294" s="293"/>
    </row>
    <row r="1295" spans="4:4">
      <c r="D1295" s="293"/>
    </row>
    <row r="1296" spans="4:4">
      <c r="D1296" s="293"/>
    </row>
    <row r="1297" spans="4:4">
      <c r="D1297" s="293"/>
    </row>
    <row r="1298" spans="4:4">
      <c r="D1298" s="293"/>
    </row>
    <row r="1299" spans="4:4">
      <c r="D1299" s="293"/>
    </row>
    <row r="1300" spans="4:4">
      <c r="D1300" s="293"/>
    </row>
    <row r="1301" spans="4:4">
      <c r="D1301" s="293"/>
    </row>
    <row r="1302" spans="4:4">
      <c r="D1302" s="293"/>
    </row>
    <row r="1303" spans="4:4">
      <c r="D1303" s="293"/>
    </row>
    <row r="1304" spans="4:4">
      <c r="D1304" s="293"/>
    </row>
    <row r="1305" spans="4:4">
      <c r="D1305" s="293"/>
    </row>
    <row r="1306" spans="4:4">
      <c r="D1306" s="293"/>
    </row>
    <row r="1307" spans="4:4">
      <c r="D1307" s="293"/>
    </row>
    <row r="1308" spans="4:4">
      <c r="D1308" s="293"/>
    </row>
    <row r="1309" spans="4:4">
      <c r="D1309" s="293"/>
    </row>
    <row r="1310" spans="4:4">
      <c r="D1310" s="293"/>
    </row>
    <row r="1311" spans="4:4">
      <c r="D1311" s="293"/>
    </row>
    <row r="1312" spans="4:4">
      <c r="D1312" s="293"/>
    </row>
    <row r="1313" spans="4:4">
      <c r="D1313" s="293"/>
    </row>
    <row r="1314" spans="4:4">
      <c r="D1314" s="293"/>
    </row>
    <row r="1315" spans="4:4">
      <c r="D1315" s="293"/>
    </row>
    <row r="1316" spans="4:4">
      <c r="D1316" s="293"/>
    </row>
    <row r="1317" spans="4:4">
      <c r="D1317" s="293"/>
    </row>
    <row r="1318" spans="4:4">
      <c r="D1318" s="293"/>
    </row>
    <row r="1319" spans="4:4">
      <c r="D1319" s="293"/>
    </row>
    <row r="1320" spans="4:4">
      <c r="D1320" s="293"/>
    </row>
    <row r="1321" spans="4:4">
      <c r="D1321" s="293"/>
    </row>
    <row r="1322" spans="4:4">
      <c r="D1322" s="293"/>
    </row>
    <row r="1323" spans="4:4">
      <c r="D1323" s="293"/>
    </row>
    <row r="1324" spans="4:4">
      <c r="D1324" s="293"/>
    </row>
    <row r="1325" spans="4:4">
      <c r="D1325" s="293"/>
    </row>
    <row r="1326" spans="4:4">
      <c r="D1326" s="293"/>
    </row>
    <row r="1327" spans="4:4">
      <c r="D1327" s="293"/>
    </row>
    <row r="1328" spans="4:4">
      <c r="D1328" s="293"/>
    </row>
    <row r="1329" spans="4:4">
      <c r="D1329" s="293"/>
    </row>
    <row r="1330" spans="4:4">
      <c r="D1330" s="293"/>
    </row>
    <row r="1331" spans="4:4">
      <c r="D1331" s="293"/>
    </row>
    <row r="1332" spans="4:4">
      <c r="D1332" s="293"/>
    </row>
    <row r="1333" spans="4:4">
      <c r="D1333" s="293"/>
    </row>
    <row r="1334" spans="4:4">
      <c r="D1334" s="293"/>
    </row>
    <row r="1335" spans="4:4">
      <c r="D1335" s="293"/>
    </row>
    <row r="1336" spans="4:4">
      <c r="D1336" s="293"/>
    </row>
    <row r="1337" spans="4:4">
      <c r="D1337" s="293"/>
    </row>
    <row r="1338" spans="4:4">
      <c r="D1338" s="293"/>
    </row>
    <row r="1339" spans="4:4">
      <c r="D1339" s="293"/>
    </row>
    <row r="1340" spans="4:4">
      <c r="D1340" s="293"/>
    </row>
    <row r="1341" spans="4:4">
      <c r="D1341" s="293"/>
    </row>
    <row r="1342" spans="4:4">
      <c r="D1342" s="293"/>
    </row>
    <row r="1343" spans="4:4">
      <c r="D1343" s="293"/>
    </row>
    <row r="1344" spans="4:4">
      <c r="D1344" s="293"/>
    </row>
    <row r="1345" spans="4:4">
      <c r="D1345" s="293"/>
    </row>
    <row r="1346" spans="4:4">
      <c r="D1346" s="293"/>
    </row>
    <row r="1347" spans="4:4">
      <c r="D1347" s="293"/>
    </row>
    <row r="1348" spans="4:4">
      <c r="D1348" s="293"/>
    </row>
    <row r="1349" spans="4:4">
      <c r="D1349" s="293"/>
    </row>
    <row r="1350" spans="4:4">
      <c r="D1350" s="293"/>
    </row>
    <row r="1351" spans="4:4">
      <c r="D1351" s="293"/>
    </row>
    <row r="1352" spans="4:4">
      <c r="D1352" s="293"/>
    </row>
    <row r="1353" spans="4:4">
      <c r="D1353" s="293"/>
    </row>
    <row r="1354" spans="4:4">
      <c r="D1354" s="293"/>
    </row>
    <row r="1355" spans="4:4">
      <c r="D1355" s="293"/>
    </row>
    <row r="1356" spans="4:4">
      <c r="D1356" s="293"/>
    </row>
    <row r="1357" spans="4:4">
      <c r="D1357" s="293"/>
    </row>
    <row r="1358" spans="4:4">
      <c r="D1358" s="293"/>
    </row>
    <row r="1359" spans="4:4">
      <c r="D1359" s="293"/>
    </row>
    <row r="1360" spans="4:4">
      <c r="D1360" s="293"/>
    </row>
    <row r="1361" spans="4:4">
      <c r="D1361" s="293"/>
    </row>
    <row r="1362" spans="4:4">
      <c r="D1362" s="293"/>
    </row>
    <row r="1363" spans="4:4">
      <c r="D1363" s="293"/>
    </row>
    <row r="1364" spans="4:4">
      <c r="D1364" s="293"/>
    </row>
    <row r="1365" spans="4:4">
      <c r="D1365" s="293"/>
    </row>
    <row r="1366" spans="4:4">
      <c r="D1366" s="293"/>
    </row>
    <row r="1367" spans="4:4">
      <c r="D1367" s="293"/>
    </row>
    <row r="1368" spans="4:4">
      <c r="D1368" s="293"/>
    </row>
    <row r="1369" spans="4:4">
      <c r="D1369" s="293"/>
    </row>
    <row r="1370" spans="4:4">
      <c r="D1370" s="293"/>
    </row>
    <row r="1371" spans="4:4">
      <c r="D1371" s="293"/>
    </row>
    <row r="1372" spans="4:4">
      <c r="D1372" s="293"/>
    </row>
    <row r="1373" spans="4:4">
      <c r="D1373" s="293"/>
    </row>
    <row r="1374" spans="4:4">
      <c r="D1374" s="293"/>
    </row>
    <row r="1375" spans="4:4">
      <c r="D1375" s="293"/>
    </row>
    <row r="1376" spans="4:4">
      <c r="D1376" s="293"/>
    </row>
    <row r="1377" spans="4:4">
      <c r="D1377" s="293"/>
    </row>
    <row r="1378" spans="4:4">
      <c r="D1378" s="293"/>
    </row>
    <row r="1379" spans="4:4">
      <c r="D1379" s="293"/>
    </row>
    <row r="1380" spans="4:4">
      <c r="D1380" s="293"/>
    </row>
    <row r="1381" spans="4:4">
      <c r="D1381" s="293"/>
    </row>
    <row r="1382" spans="4:4">
      <c r="D1382" s="293"/>
    </row>
    <row r="1383" spans="4:4">
      <c r="D1383" s="293"/>
    </row>
    <row r="1384" spans="4:4">
      <c r="D1384" s="293"/>
    </row>
    <row r="1385" spans="4:4">
      <c r="D1385" s="293"/>
    </row>
    <row r="1386" spans="4:4">
      <c r="D1386" s="293"/>
    </row>
    <row r="1387" spans="4:4">
      <c r="D1387" s="293"/>
    </row>
    <row r="1388" spans="4:4">
      <c r="D1388" s="293"/>
    </row>
    <row r="1389" spans="4:4">
      <c r="D1389" s="293"/>
    </row>
    <row r="1390" spans="4:4">
      <c r="D1390" s="293"/>
    </row>
    <row r="1391" spans="4:4">
      <c r="D1391" s="293"/>
    </row>
    <row r="1392" spans="4:4">
      <c r="D1392" s="293"/>
    </row>
    <row r="1393" spans="4:4">
      <c r="D1393" s="293"/>
    </row>
    <row r="1394" spans="4:4">
      <c r="D1394" s="293"/>
    </row>
    <row r="1395" spans="4:4">
      <c r="D1395" s="293"/>
    </row>
    <row r="1396" spans="4:4">
      <c r="D1396" s="293"/>
    </row>
    <row r="1397" spans="4:4">
      <c r="D1397" s="293"/>
    </row>
    <row r="1398" spans="4:4">
      <c r="D1398" s="293"/>
    </row>
    <row r="1399" spans="4:4">
      <c r="D1399" s="293"/>
    </row>
    <row r="1400" spans="4:4">
      <c r="D1400" s="293"/>
    </row>
    <row r="1401" spans="4:4">
      <c r="D1401" s="293"/>
    </row>
    <row r="1402" spans="4:4">
      <c r="D1402" s="293"/>
    </row>
    <row r="1403" spans="4:4">
      <c r="D1403" s="293"/>
    </row>
    <row r="1404" spans="4:4">
      <c r="D1404" s="293"/>
    </row>
    <row r="1405" spans="4:4">
      <c r="D1405" s="293"/>
    </row>
    <row r="1406" spans="4:4">
      <c r="D1406" s="293"/>
    </row>
    <row r="1407" spans="4:4">
      <c r="D1407" s="293"/>
    </row>
    <row r="1408" spans="4:4">
      <c r="D1408" s="293"/>
    </row>
    <row r="1409" spans="4:4">
      <c r="D1409" s="293"/>
    </row>
    <row r="1410" spans="4:4">
      <c r="D1410" s="293"/>
    </row>
    <row r="1411" spans="4:4">
      <c r="D1411" s="293"/>
    </row>
    <row r="1412" spans="4:4">
      <c r="D1412" s="293"/>
    </row>
    <row r="1413" spans="4:4">
      <c r="D1413" s="293"/>
    </row>
    <row r="1414" spans="4:4">
      <c r="D1414" s="293"/>
    </row>
    <row r="1415" spans="4:4">
      <c r="D1415" s="293"/>
    </row>
    <row r="1416" spans="4:4">
      <c r="D1416" s="293"/>
    </row>
    <row r="1417" spans="4:4">
      <c r="D1417" s="293"/>
    </row>
    <row r="1418" spans="4:4">
      <c r="D1418" s="293"/>
    </row>
    <row r="1419" spans="4:4">
      <c r="D1419" s="293"/>
    </row>
    <row r="1420" spans="4:4">
      <c r="D1420" s="293"/>
    </row>
    <row r="1421" spans="4:4">
      <c r="D1421" s="293"/>
    </row>
    <row r="1422" spans="4:4">
      <c r="D1422" s="293"/>
    </row>
    <row r="1423" spans="4:4">
      <c r="D1423" s="293"/>
    </row>
    <row r="1424" spans="4:4">
      <c r="D1424" s="293"/>
    </row>
    <row r="1425" spans="4:4">
      <c r="D1425" s="293"/>
    </row>
    <row r="1426" spans="4:4">
      <c r="D1426" s="293"/>
    </row>
    <row r="1427" spans="4:4">
      <c r="D1427" s="293"/>
    </row>
    <row r="1428" spans="4:4">
      <c r="D1428" s="293"/>
    </row>
    <row r="1429" spans="4:4">
      <c r="D1429" s="293"/>
    </row>
    <row r="1430" spans="4:4">
      <c r="D1430" s="293"/>
    </row>
    <row r="1431" spans="4:4">
      <c r="D1431" s="293"/>
    </row>
    <row r="1432" spans="4:4">
      <c r="D1432" s="293"/>
    </row>
    <row r="1433" spans="4:4">
      <c r="D1433" s="293"/>
    </row>
    <row r="1434" spans="4:4">
      <c r="D1434" s="293"/>
    </row>
    <row r="1435" spans="4:4">
      <c r="D1435" s="293"/>
    </row>
    <row r="1436" spans="4:4">
      <c r="D1436" s="293"/>
    </row>
    <row r="1437" spans="4:4">
      <c r="D1437" s="293"/>
    </row>
    <row r="1438" spans="4:4">
      <c r="D1438" s="293"/>
    </row>
    <row r="1439" spans="4:4">
      <c r="D1439" s="293"/>
    </row>
    <row r="1440" spans="4:4">
      <c r="D1440" s="293"/>
    </row>
    <row r="1441" spans="4:4">
      <c r="D1441" s="293"/>
    </row>
    <row r="1442" spans="4:4">
      <c r="D1442" s="293"/>
    </row>
    <row r="1443" spans="4:4">
      <c r="D1443" s="293"/>
    </row>
    <row r="1444" spans="4:4">
      <c r="D1444" s="293"/>
    </row>
    <row r="1445" spans="4:4">
      <c r="D1445" s="293"/>
    </row>
    <row r="1446" spans="4:4">
      <c r="D1446" s="293"/>
    </row>
    <row r="1447" spans="4:4">
      <c r="D1447" s="293"/>
    </row>
    <row r="1448" spans="4:4">
      <c r="D1448" s="293"/>
    </row>
    <row r="1449" spans="4:4">
      <c r="D1449" s="293"/>
    </row>
    <row r="1450" spans="4:4">
      <c r="D1450" s="293"/>
    </row>
    <row r="1451" spans="4:4">
      <c r="D1451" s="293"/>
    </row>
    <row r="1452" spans="4:4">
      <c r="D1452" s="293"/>
    </row>
    <row r="1453" spans="4:4">
      <c r="D1453" s="293"/>
    </row>
    <row r="1454" spans="4:4">
      <c r="D1454" s="293"/>
    </row>
    <row r="1455" spans="4:4">
      <c r="D1455" s="293"/>
    </row>
    <row r="1456" spans="4:4">
      <c r="D1456" s="293"/>
    </row>
    <row r="1457" spans="4:4">
      <c r="D1457" s="293"/>
    </row>
    <row r="1458" spans="4:4">
      <c r="D1458" s="293"/>
    </row>
    <row r="1459" spans="4:4">
      <c r="D1459" s="293"/>
    </row>
    <row r="1460" spans="4:4">
      <c r="D1460" s="293"/>
    </row>
    <row r="1461" spans="4:4">
      <c r="D1461" s="293"/>
    </row>
    <row r="1462" spans="4:4">
      <c r="D1462" s="293"/>
    </row>
    <row r="1463" spans="4:4">
      <c r="D1463" s="293"/>
    </row>
    <row r="1464" spans="4:4">
      <c r="D1464" s="293"/>
    </row>
    <row r="1465" spans="4:4">
      <c r="D1465" s="293"/>
    </row>
    <row r="1466" spans="4:4">
      <c r="D1466" s="293"/>
    </row>
    <row r="1467" spans="4:4">
      <c r="D1467" s="293"/>
    </row>
    <row r="1468" spans="4:4">
      <c r="D1468" s="293"/>
    </row>
    <row r="1469" spans="4:4">
      <c r="D1469" s="293"/>
    </row>
    <row r="1470" spans="4:4">
      <c r="D1470" s="293"/>
    </row>
    <row r="1471" spans="4:4">
      <c r="D1471" s="293"/>
    </row>
    <row r="1472" spans="4:4">
      <c r="D1472" s="293"/>
    </row>
    <row r="1473" spans="4:4">
      <c r="D1473" s="293"/>
    </row>
    <row r="1474" spans="4:4">
      <c r="D1474" s="293"/>
    </row>
    <row r="1475" spans="4:4">
      <c r="D1475" s="293"/>
    </row>
    <row r="1476" spans="4:4">
      <c r="D1476" s="293"/>
    </row>
    <row r="1477" spans="4:4">
      <c r="D1477" s="293"/>
    </row>
    <row r="1478" spans="4:4">
      <c r="D1478" s="293"/>
    </row>
    <row r="1479" spans="4:4">
      <c r="D1479" s="293"/>
    </row>
    <row r="1480" spans="4:4">
      <c r="D1480" s="293"/>
    </row>
    <row r="1481" spans="4:4">
      <c r="D1481" s="293"/>
    </row>
    <row r="1482" spans="4:4">
      <c r="D1482" s="293"/>
    </row>
    <row r="1483" spans="4:4">
      <c r="D1483" s="293"/>
    </row>
    <row r="1484" spans="4:4">
      <c r="D1484" s="293"/>
    </row>
    <row r="1485" spans="4:4">
      <c r="D1485" s="293"/>
    </row>
    <row r="1486" spans="4:4">
      <c r="D1486" s="293"/>
    </row>
    <row r="1487" spans="4:4">
      <c r="D1487" s="293"/>
    </row>
    <row r="1488" spans="4:4">
      <c r="D1488" s="293"/>
    </row>
    <row r="1489" spans="4:4">
      <c r="D1489" s="293"/>
    </row>
    <row r="1490" spans="4:4">
      <c r="D1490" s="293"/>
    </row>
    <row r="1491" spans="4:4">
      <c r="D1491" s="293"/>
    </row>
    <row r="1492" spans="4:4">
      <c r="D1492" s="293"/>
    </row>
    <row r="1493" spans="4:4">
      <c r="D1493" s="293"/>
    </row>
    <row r="1494" spans="4:4">
      <c r="D1494" s="293"/>
    </row>
    <row r="1495" spans="4:4">
      <c r="D1495" s="293"/>
    </row>
    <row r="1496" spans="4:4">
      <c r="D1496" s="293"/>
    </row>
    <row r="1497" spans="4:4">
      <c r="D1497" s="293"/>
    </row>
    <row r="1498" spans="4:4">
      <c r="D1498" s="293"/>
    </row>
    <row r="1499" spans="4:4">
      <c r="D1499" s="293"/>
    </row>
    <row r="1500" spans="4:4">
      <c r="D1500" s="293"/>
    </row>
    <row r="1501" spans="4:4">
      <c r="D1501" s="293"/>
    </row>
    <row r="1502" spans="4:4">
      <c r="D1502" s="293"/>
    </row>
    <row r="1503" spans="4:4">
      <c r="D1503" s="293"/>
    </row>
    <row r="1504" spans="4:4">
      <c r="D1504" s="293"/>
    </row>
    <row r="1505" spans="4:4">
      <c r="D1505" s="293"/>
    </row>
    <row r="1506" spans="4:4">
      <c r="D1506" s="293"/>
    </row>
    <row r="1507" spans="4:4">
      <c r="D1507" s="293"/>
    </row>
    <row r="1508" spans="4:4">
      <c r="D1508" s="293"/>
    </row>
    <row r="1509" spans="4:4">
      <c r="D1509" s="293"/>
    </row>
    <row r="1510" spans="4:4">
      <c r="D1510" s="293"/>
    </row>
    <row r="1511" spans="4:4">
      <c r="D1511" s="293"/>
    </row>
    <row r="1512" spans="4:4">
      <c r="D1512" s="293"/>
    </row>
    <row r="1513" spans="4:4">
      <c r="D1513" s="293"/>
    </row>
    <row r="1514" spans="4:4">
      <c r="D1514" s="293"/>
    </row>
    <row r="1515" spans="4:4">
      <c r="D1515" s="293"/>
    </row>
    <row r="1516" spans="4:4">
      <c r="D1516" s="293"/>
    </row>
    <row r="1517" spans="4:4">
      <c r="D1517" s="293"/>
    </row>
    <row r="1518" spans="4:4">
      <c r="D1518" s="293"/>
    </row>
    <row r="1519" spans="4:4">
      <c r="D1519" s="293"/>
    </row>
    <row r="1520" spans="4:4">
      <c r="D1520" s="293"/>
    </row>
    <row r="1521" spans="4:4">
      <c r="D1521" s="293"/>
    </row>
    <row r="1522" spans="4:4">
      <c r="D1522" s="293"/>
    </row>
    <row r="1523" spans="4:4">
      <c r="D1523" s="293"/>
    </row>
    <row r="1524" spans="4:4">
      <c r="D1524" s="293"/>
    </row>
    <row r="1525" spans="4:4">
      <c r="D1525" s="293"/>
    </row>
    <row r="1526" spans="4:4">
      <c r="D1526" s="293"/>
    </row>
    <row r="1527" spans="4:4">
      <c r="D1527" s="293"/>
    </row>
    <row r="1528" spans="4:4">
      <c r="D1528" s="293"/>
    </row>
    <row r="1529" spans="4:4">
      <c r="D1529" s="293"/>
    </row>
    <row r="1530" spans="4:4">
      <c r="D1530" s="293"/>
    </row>
    <row r="1531" spans="4:4">
      <c r="D1531" s="293"/>
    </row>
    <row r="1532" spans="4:4">
      <c r="D1532" s="293"/>
    </row>
    <row r="1533" spans="4:4">
      <c r="D1533" s="293"/>
    </row>
    <row r="1534" spans="4:4">
      <c r="D1534" s="293"/>
    </row>
    <row r="1535" spans="4:4">
      <c r="D1535" s="293"/>
    </row>
    <row r="1536" spans="4:4">
      <c r="D1536" s="293"/>
    </row>
    <row r="1537" spans="4:4">
      <c r="D1537" s="293"/>
    </row>
    <row r="1538" spans="4:4">
      <c r="D1538" s="293"/>
    </row>
    <row r="1539" spans="4:4">
      <c r="D1539" s="293"/>
    </row>
    <row r="1540" spans="4:4">
      <c r="D1540" s="293"/>
    </row>
    <row r="1541" spans="4:4">
      <c r="D1541" s="293"/>
    </row>
    <row r="1542" spans="4:4">
      <c r="D1542" s="293"/>
    </row>
    <row r="1543" spans="4:4">
      <c r="D1543" s="293"/>
    </row>
    <row r="1544" spans="4:4">
      <c r="D1544" s="293"/>
    </row>
    <row r="1545" spans="4:4">
      <c r="D1545" s="293"/>
    </row>
    <row r="1546" spans="4:4">
      <c r="D1546" s="293"/>
    </row>
    <row r="1547" spans="4:4">
      <c r="D1547" s="293"/>
    </row>
    <row r="1548" spans="4:4">
      <c r="D1548" s="293"/>
    </row>
    <row r="1549" spans="4:4">
      <c r="D1549" s="293"/>
    </row>
    <row r="1550" spans="4:4">
      <c r="D1550" s="293"/>
    </row>
    <row r="1551" spans="4:4">
      <c r="D1551" s="293"/>
    </row>
    <row r="1552" spans="4:4">
      <c r="D1552" s="293"/>
    </row>
    <row r="1553" spans="4:4">
      <c r="D1553" s="293"/>
    </row>
    <row r="1554" spans="4:4">
      <c r="D1554" s="293"/>
    </row>
    <row r="1555" spans="4:4">
      <c r="D1555" s="293"/>
    </row>
    <row r="1556" spans="4:4">
      <c r="D1556" s="293"/>
    </row>
    <row r="1557" spans="4:4">
      <c r="D1557" s="293"/>
    </row>
    <row r="1558" spans="4:4">
      <c r="D1558" s="293"/>
    </row>
    <row r="1559" spans="4:4">
      <c r="D1559" s="293"/>
    </row>
    <row r="1560" spans="4:4">
      <c r="D1560" s="293"/>
    </row>
    <row r="1561" spans="4:4">
      <c r="D1561" s="293"/>
    </row>
    <row r="1562" spans="4:4">
      <c r="D1562" s="293"/>
    </row>
    <row r="1563" spans="4:4">
      <c r="D1563" s="293"/>
    </row>
    <row r="1564" spans="4:4">
      <c r="D1564" s="293"/>
    </row>
    <row r="1565" spans="4:4">
      <c r="D1565" s="293"/>
    </row>
    <row r="1566" spans="4:4">
      <c r="D1566" s="293"/>
    </row>
    <row r="1567" spans="4:4">
      <c r="D1567" s="293"/>
    </row>
    <row r="1568" spans="4:4">
      <c r="D1568" s="293"/>
    </row>
    <row r="1569" spans="4:4">
      <c r="D1569" s="293"/>
    </row>
    <row r="1570" spans="4:4">
      <c r="D1570" s="293"/>
    </row>
    <row r="1571" spans="4:4">
      <c r="D1571" s="293"/>
    </row>
    <row r="1572" spans="4:4">
      <c r="D1572" s="293"/>
    </row>
    <row r="1573" spans="4:4">
      <c r="D1573" s="293"/>
    </row>
    <row r="1574" spans="4:4">
      <c r="D1574" s="293"/>
    </row>
    <row r="1575" spans="4:4">
      <c r="D1575" s="293"/>
    </row>
    <row r="1576" spans="4:4">
      <c r="D1576" s="293"/>
    </row>
    <row r="1577" spans="4:4">
      <c r="D1577" s="293"/>
    </row>
    <row r="1578" spans="4:4">
      <c r="D1578" s="293"/>
    </row>
    <row r="1579" spans="4:4">
      <c r="D1579" s="293"/>
    </row>
    <row r="1580" spans="4:4">
      <c r="D1580" s="293"/>
    </row>
    <row r="1581" spans="4:4">
      <c r="D1581" s="293"/>
    </row>
    <row r="1582" spans="4:4">
      <c r="D1582" s="293"/>
    </row>
    <row r="1583" spans="4:4">
      <c r="D1583" s="293"/>
    </row>
    <row r="1584" spans="4:4">
      <c r="D1584" s="293"/>
    </row>
    <row r="1585" spans="4:4">
      <c r="D1585" s="293"/>
    </row>
    <row r="1586" spans="4:4">
      <c r="D1586" s="293"/>
    </row>
    <row r="1587" spans="4:4">
      <c r="D1587" s="293"/>
    </row>
    <row r="1588" spans="4:4">
      <c r="D1588" s="293"/>
    </row>
    <row r="1589" spans="4:4">
      <c r="D1589" s="293"/>
    </row>
    <row r="1590" spans="4:4">
      <c r="D1590" s="293"/>
    </row>
    <row r="1591" spans="4:4">
      <c r="D1591" s="293"/>
    </row>
    <row r="1592" spans="4:4">
      <c r="D1592" s="293"/>
    </row>
    <row r="1593" spans="4:4">
      <c r="D1593" s="293"/>
    </row>
    <row r="1594" spans="4:4">
      <c r="D1594" s="293"/>
    </row>
    <row r="1595" spans="4:4">
      <c r="D1595" s="293"/>
    </row>
    <row r="1596" spans="4:4">
      <c r="D1596" s="293"/>
    </row>
    <row r="1597" spans="4:4">
      <c r="D1597" s="293"/>
    </row>
    <row r="1598" spans="4:4">
      <c r="D1598" s="293"/>
    </row>
    <row r="1599" spans="4:4">
      <c r="D1599" s="293"/>
    </row>
    <row r="1600" spans="4:4">
      <c r="D1600" s="293"/>
    </row>
    <row r="1601" spans="4:4">
      <c r="D1601" s="293"/>
    </row>
    <row r="1602" spans="4:4">
      <c r="D1602" s="293"/>
    </row>
    <row r="1603" spans="4:4">
      <c r="D1603" s="293"/>
    </row>
    <row r="1604" spans="4:4">
      <c r="D1604" s="293"/>
    </row>
    <row r="1605" spans="4:4">
      <c r="D1605" s="293"/>
    </row>
    <row r="1606" spans="4:4">
      <c r="D1606" s="293"/>
    </row>
    <row r="1607" spans="4:4">
      <c r="D1607" s="293"/>
    </row>
    <row r="1608" spans="4:4">
      <c r="D1608" s="293"/>
    </row>
    <row r="1609" spans="4:4">
      <c r="D1609" s="293"/>
    </row>
    <row r="1610" spans="4:4">
      <c r="D1610" s="293"/>
    </row>
    <row r="1611" spans="4:4">
      <c r="D1611" s="293"/>
    </row>
    <row r="1612" spans="4:4">
      <c r="D1612" s="293"/>
    </row>
    <row r="1613" spans="4:4">
      <c r="D1613" s="293"/>
    </row>
    <row r="1614" spans="4:4">
      <c r="D1614" s="293"/>
    </row>
    <row r="1615" spans="4:4">
      <c r="D1615" s="293"/>
    </row>
    <row r="1616" spans="4:4">
      <c r="D1616" s="293"/>
    </row>
    <row r="1617" spans="4:4">
      <c r="D1617" s="293"/>
    </row>
    <row r="1618" spans="4:4">
      <c r="D1618" s="293"/>
    </row>
    <row r="1619" spans="4:4">
      <c r="D1619" s="293"/>
    </row>
    <row r="1620" spans="4:4">
      <c r="D1620" s="293"/>
    </row>
    <row r="1621" spans="4:4">
      <c r="D1621" s="293"/>
    </row>
    <row r="1622" spans="4:4">
      <c r="D1622" s="293"/>
    </row>
    <row r="1623" spans="4:4">
      <c r="D1623" s="293"/>
    </row>
    <row r="1624" spans="4:4">
      <c r="D1624" s="293"/>
    </row>
    <row r="1625" spans="4:4">
      <c r="D1625" s="293"/>
    </row>
    <row r="1626" spans="4:4">
      <c r="D1626" s="293"/>
    </row>
    <row r="1627" spans="4:4">
      <c r="D1627" s="293"/>
    </row>
    <row r="1628" spans="4:4">
      <c r="D1628" s="293"/>
    </row>
    <row r="1629" spans="4:4">
      <c r="D1629" s="293"/>
    </row>
    <row r="1630" spans="4:4">
      <c r="D1630" s="293"/>
    </row>
    <row r="1631" spans="4:4">
      <c r="D1631" s="293"/>
    </row>
    <row r="1632" spans="4:4">
      <c r="D1632" s="293"/>
    </row>
    <row r="1633" spans="4:4">
      <c r="D1633" s="293"/>
    </row>
    <row r="1634" spans="4:4">
      <c r="D1634" s="293"/>
    </row>
    <row r="1635" spans="4:4">
      <c r="D1635" s="293"/>
    </row>
    <row r="1636" spans="4:4">
      <c r="D1636" s="293"/>
    </row>
    <row r="1637" spans="4:4">
      <c r="D1637" s="293"/>
    </row>
    <row r="1638" spans="4:4">
      <c r="D1638" s="293"/>
    </row>
    <row r="1639" spans="4:4">
      <c r="D1639" s="293"/>
    </row>
    <row r="1640" spans="4:4">
      <c r="D1640" s="293"/>
    </row>
    <row r="1641" spans="4:4">
      <c r="D1641" s="293"/>
    </row>
    <row r="1642" spans="4:4">
      <c r="D1642" s="293"/>
    </row>
    <row r="1643" spans="4:4">
      <c r="D1643" s="293"/>
    </row>
    <row r="1644" spans="4:4">
      <c r="D1644" s="293"/>
    </row>
    <row r="1645" spans="4:4">
      <c r="D1645" s="293"/>
    </row>
    <row r="1646" spans="4:4">
      <c r="D1646" s="293"/>
    </row>
    <row r="1647" spans="4:4">
      <c r="D1647" s="293"/>
    </row>
    <row r="1648" spans="4:4">
      <c r="D1648" s="293"/>
    </row>
    <row r="1649" spans="4:4">
      <c r="D1649" s="293"/>
    </row>
    <row r="1650" spans="4:4">
      <c r="D1650" s="293"/>
    </row>
    <row r="1651" spans="4:4">
      <c r="D1651" s="293"/>
    </row>
    <row r="1652" spans="4:4">
      <c r="D1652" s="293"/>
    </row>
    <row r="1653" spans="4:4">
      <c r="D1653" s="293"/>
    </row>
    <row r="1654" spans="4:4">
      <c r="D1654" s="293"/>
    </row>
    <row r="1655" spans="4:4">
      <c r="D1655" s="293"/>
    </row>
    <row r="1656" spans="4:4">
      <c r="D1656" s="293"/>
    </row>
    <row r="1657" spans="4:4">
      <c r="D1657" s="293"/>
    </row>
    <row r="1658" spans="4:4">
      <c r="D1658" s="293"/>
    </row>
    <row r="1659" spans="4:4">
      <c r="D1659" s="293"/>
    </row>
    <row r="1660" spans="4:4">
      <c r="D1660" s="293"/>
    </row>
    <row r="1661" spans="4:4">
      <c r="D1661" s="293"/>
    </row>
    <row r="1662" spans="4:4">
      <c r="D1662" s="293"/>
    </row>
    <row r="1663" spans="4:4">
      <c r="D1663" s="293"/>
    </row>
    <row r="1664" spans="4:4">
      <c r="D1664" s="293"/>
    </row>
    <row r="1665" spans="4:4">
      <c r="D1665" s="293"/>
    </row>
    <row r="1666" spans="4:4">
      <c r="D1666" s="293"/>
    </row>
    <row r="1667" spans="4:4">
      <c r="D1667" s="293"/>
    </row>
    <row r="1668" spans="4:4">
      <c r="D1668" s="293"/>
    </row>
    <row r="1669" spans="4:4">
      <c r="D1669" s="293"/>
    </row>
    <row r="1670" spans="4:4">
      <c r="D1670" s="293"/>
    </row>
    <row r="1671" spans="4:4">
      <c r="D1671" s="293"/>
    </row>
    <row r="1672" spans="4:4">
      <c r="D1672" s="293"/>
    </row>
    <row r="1673" spans="4:4">
      <c r="D1673" s="293"/>
    </row>
    <row r="1674" spans="4:4">
      <c r="D1674" s="293"/>
    </row>
    <row r="1675" spans="4:4">
      <c r="D1675" s="293"/>
    </row>
    <row r="1676" spans="4:4">
      <c r="D1676" s="293"/>
    </row>
    <row r="1677" spans="4:4">
      <c r="D1677" s="293"/>
    </row>
    <row r="1678" spans="4:4">
      <c r="D1678" s="293"/>
    </row>
    <row r="1679" spans="4:4">
      <c r="D1679" s="293"/>
    </row>
    <row r="1680" spans="4:4">
      <c r="D1680" s="293"/>
    </row>
    <row r="1681" spans="4:4">
      <c r="D1681" s="293"/>
    </row>
    <row r="1682" spans="4:4">
      <c r="D1682" s="293"/>
    </row>
    <row r="1683" spans="4:4">
      <c r="D1683" s="293"/>
    </row>
    <row r="1684" spans="4:4">
      <c r="D1684" s="293"/>
    </row>
    <row r="1685" spans="4:4">
      <c r="D1685" s="293"/>
    </row>
    <row r="1686" spans="4:4">
      <c r="D1686" s="293"/>
    </row>
    <row r="1687" spans="4:4">
      <c r="D1687" s="293"/>
    </row>
    <row r="1688" spans="4:4">
      <c r="D1688" s="293"/>
    </row>
    <row r="1689" spans="4:4">
      <c r="D1689" s="293"/>
    </row>
    <row r="1690" spans="4:4">
      <c r="D1690" s="293"/>
    </row>
    <row r="1691" spans="4:4">
      <c r="D1691" s="293"/>
    </row>
    <row r="1692" spans="4:4">
      <c r="D1692" s="293"/>
    </row>
    <row r="1693" spans="4:4">
      <c r="D1693" s="293"/>
    </row>
    <row r="1694" spans="4:4">
      <c r="D1694" s="293"/>
    </row>
    <row r="1695" spans="4:4">
      <c r="D1695" s="293"/>
    </row>
    <row r="1696" spans="4:4">
      <c r="D1696" s="293"/>
    </row>
    <row r="1697" spans="4:4">
      <c r="D1697" s="293"/>
    </row>
    <row r="1698" spans="4:4">
      <c r="D1698" s="293"/>
    </row>
    <row r="1699" spans="4:4">
      <c r="D1699" s="293"/>
    </row>
    <row r="1700" spans="4:4">
      <c r="D1700" s="293"/>
    </row>
    <row r="1701" spans="4:4">
      <c r="D1701" s="293"/>
    </row>
    <row r="1702" spans="4:4">
      <c r="D1702" s="293"/>
    </row>
    <row r="1703" spans="4:4">
      <c r="D1703" s="293"/>
    </row>
    <row r="1704" spans="4:4">
      <c r="D1704" s="293"/>
    </row>
    <row r="1705" spans="4:4">
      <c r="D1705" s="293"/>
    </row>
    <row r="1706" spans="4:4">
      <c r="D1706" s="293"/>
    </row>
    <row r="1707" spans="4:4">
      <c r="D1707" s="293"/>
    </row>
    <row r="1708" spans="4:4">
      <c r="D1708" s="293"/>
    </row>
    <row r="1709" spans="4:4">
      <c r="D1709" s="293"/>
    </row>
    <row r="1710" spans="4:4">
      <c r="D1710" s="293"/>
    </row>
    <row r="1711" spans="4:4">
      <c r="D1711" s="293"/>
    </row>
    <row r="1712" spans="4:4">
      <c r="D1712" s="293"/>
    </row>
    <row r="1713" spans="4:4">
      <c r="D1713" s="293"/>
    </row>
    <row r="1714" spans="4:4">
      <c r="D1714" s="293"/>
    </row>
    <row r="1715" spans="4:4">
      <c r="D1715" s="293"/>
    </row>
    <row r="1716" spans="4:4">
      <c r="D1716" s="293"/>
    </row>
    <row r="1717" spans="4:4">
      <c r="D1717" s="293"/>
    </row>
    <row r="1718" spans="4:4">
      <c r="D1718" s="293"/>
    </row>
    <row r="1719" spans="4:4">
      <c r="D1719" s="293"/>
    </row>
    <row r="1720" spans="4:4">
      <c r="D1720" s="293"/>
    </row>
    <row r="1721" spans="4:4">
      <c r="D1721" s="293"/>
    </row>
    <row r="1722" spans="4:4">
      <c r="D1722" s="293"/>
    </row>
    <row r="1723" spans="4:4">
      <c r="D1723" s="293"/>
    </row>
    <row r="1724" spans="4:4">
      <c r="D1724" s="293"/>
    </row>
    <row r="1725" spans="4:4">
      <c r="D1725" s="293"/>
    </row>
    <row r="1726" spans="4:4">
      <c r="D1726" s="293"/>
    </row>
    <row r="1727" spans="4:4">
      <c r="D1727" s="293"/>
    </row>
    <row r="1728" spans="4:4">
      <c r="D1728" s="293"/>
    </row>
    <row r="1729" spans="4:4">
      <c r="D1729" s="293"/>
    </row>
    <row r="1730" spans="4:4">
      <c r="D1730" s="293"/>
    </row>
    <row r="1731" spans="4:4">
      <c r="D1731" s="293"/>
    </row>
    <row r="1732" spans="4:4">
      <c r="D1732" s="293"/>
    </row>
    <row r="1733" spans="4:4">
      <c r="D1733" s="293"/>
    </row>
    <row r="1734" spans="4:4">
      <c r="D1734" s="293"/>
    </row>
    <row r="1735" spans="4:4">
      <c r="D1735" s="293"/>
    </row>
    <row r="1736" spans="4:4">
      <c r="D1736" s="293"/>
    </row>
    <row r="1737" spans="4:4">
      <c r="D1737" s="293"/>
    </row>
    <row r="1738" spans="4:4">
      <c r="D1738" s="293"/>
    </row>
    <row r="1739" spans="4:4">
      <c r="D1739" s="293"/>
    </row>
    <row r="1740" spans="4:4">
      <c r="D1740" s="293"/>
    </row>
    <row r="1741" spans="4:4">
      <c r="D1741" s="293"/>
    </row>
    <row r="1742" spans="4:4">
      <c r="D1742" s="293"/>
    </row>
    <row r="1743" spans="4:4">
      <c r="D1743" s="293"/>
    </row>
    <row r="1744" spans="4:4">
      <c r="D1744" s="293"/>
    </row>
    <row r="1745" spans="4:4">
      <c r="D1745" s="293"/>
    </row>
    <row r="1746" spans="4:4">
      <c r="D1746" s="293"/>
    </row>
    <row r="1747" spans="4:4">
      <c r="D1747" s="293"/>
    </row>
    <row r="1748" spans="4:4">
      <c r="D1748" s="293"/>
    </row>
    <row r="1749" spans="4:4">
      <c r="D1749" s="293"/>
    </row>
    <row r="1750" spans="4:4">
      <c r="D1750" s="293"/>
    </row>
    <row r="1751" spans="4:4">
      <c r="D1751" s="293"/>
    </row>
    <row r="1752" spans="4:4">
      <c r="D1752" s="293"/>
    </row>
    <row r="1753" spans="4:4">
      <c r="D1753" s="293"/>
    </row>
    <row r="1754" spans="4:4">
      <c r="D1754" s="293"/>
    </row>
    <row r="1755" spans="4:4">
      <c r="D1755" s="293"/>
    </row>
    <row r="1756" spans="4:4">
      <c r="D1756" s="293"/>
    </row>
    <row r="1757" spans="4:4">
      <c r="D1757" s="293"/>
    </row>
    <row r="1758" spans="4:4">
      <c r="D1758" s="293"/>
    </row>
    <row r="1759" spans="4:4">
      <c r="D1759" s="293"/>
    </row>
    <row r="1760" spans="4:4">
      <c r="D1760" s="293"/>
    </row>
    <row r="1761" spans="4:4">
      <c r="D1761" s="293"/>
    </row>
    <row r="1762" spans="4:4">
      <c r="D1762" s="293"/>
    </row>
    <row r="1763" spans="4:4">
      <c r="D1763" s="293"/>
    </row>
    <row r="1764" spans="4:4">
      <c r="D1764" s="293"/>
    </row>
    <row r="1765" spans="4:4">
      <c r="D1765" s="293"/>
    </row>
    <row r="1766" spans="4:4">
      <c r="D1766" s="293"/>
    </row>
    <row r="1767" spans="4:4">
      <c r="D1767" s="293"/>
    </row>
    <row r="1768" spans="4:4">
      <c r="D1768" s="293"/>
    </row>
    <row r="1769" spans="4:4">
      <c r="D1769" s="293"/>
    </row>
    <row r="1770" spans="4:4">
      <c r="D1770" s="293"/>
    </row>
    <row r="1771" spans="4:4">
      <c r="D1771" s="293"/>
    </row>
    <row r="1772" spans="4:4">
      <c r="D1772" s="293"/>
    </row>
    <row r="1773" spans="4:4">
      <c r="D1773" s="293"/>
    </row>
    <row r="1774" spans="4:4">
      <c r="D1774" s="293"/>
    </row>
    <row r="1775" spans="4:4">
      <c r="D1775" s="293"/>
    </row>
    <row r="1776" spans="4:4">
      <c r="D1776" s="293"/>
    </row>
    <row r="1777" spans="4:4">
      <c r="D1777" s="293"/>
    </row>
    <row r="1778" spans="4:4">
      <c r="D1778" s="293"/>
    </row>
    <row r="1779" spans="4:4">
      <c r="D1779" s="293"/>
    </row>
    <row r="1780" spans="4:4">
      <c r="D1780" s="293"/>
    </row>
    <row r="1781" spans="4:4">
      <c r="D1781" s="293"/>
    </row>
    <row r="1782" spans="4:4">
      <c r="D1782" s="293"/>
    </row>
    <row r="1783" spans="4:4">
      <c r="D1783" s="293"/>
    </row>
    <row r="1784" spans="4:4">
      <c r="D1784" s="293"/>
    </row>
    <row r="1785" spans="4:4">
      <c r="D1785" s="293"/>
    </row>
    <row r="1786" spans="4:4">
      <c r="D1786" s="293"/>
    </row>
    <row r="1787" spans="4:4">
      <c r="D1787" s="293"/>
    </row>
    <row r="1788" spans="4:4">
      <c r="D1788" s="293"/>
    </row>
    <row r="1789" spans="4:4">
      <c r="D1789" s="293"/>
    </row>
    <row r="1790" spans="4:4">
      <c r="D1790" s="293"/>
    </row>
    <row r="1791" spans="4:4">
      <c r="D1791" s="293"/>
    </row>
    <row r="1792" spans="4:4">
      <c r="D1792" s="293"/>
    </row>
    <row r="1793" spans="4:4">
      <c r="D1793" s="293"/>
    </row>
    <row r="1794" spans="4:4">
      <c r="D1794" s="293"/>
    </row>
    <row r="1795" spans="4:4">
      <c r="D1795" s="293"/>
    </row>
    <row r="1796" spans="4:4">
      <c r="D1796" s="293"/>
    </row>
    <row r="1797" spans="4:4">
      <c r="D1797" s="293"/>
    </row>
    <row r="1798" spans="4:4">
      <c r="D1798" s="293"/>
    </row>
    <row r="1799" spans="4:4">
      <c r="D1799" s="293"/>
    </row>
    <row r="1800" spans="4:4">
      <c r="D1800" s="293"/>
    </row>
    <row r="1801" spans="4:4">
      <c r="D1801" s="293"/>
    </row>
    <row r="1802" spans="4:4">
      <c r="D1802" s="293"/>
    </row>
    <row r="1803" spans="4:4">
      <c r="D1803" s="293"/>
    </row>
    <row r="1804" spans="4:4">
      <c r="D1804" s="293"/>
    </row>
    <row r="1805" spans="4:4">
      <c r="D1805" s="293"/>
    </row>
    <row r="1806" spans="4:4">
      <c r="D1806" s="293"/>
    </row>
    <row r="1807" spans="4:4">
      <c r="D1807" s="293"/>
    </row>
    <row r="1808" spans="4:4">
      <c r="D1808" s="293"/>
    </row>
    <row r="1809" spans="4:4">
      <c r="D1809" s="293"/>
    </row>
    <row r="1810" spans="4:4">
      <c r="D1810" s="293"/>
    </row>
    <row r="1811" spans="4:4">
      <c r="D1811" s="293"/>
    </row>
    <row r="1812" spans="4:4">
      <c r="D1812" s="293"/>
    </row>
    <row r="1813" spans="4:4">
      <c r="D1813" s="293"/>
    </row>
    <row r="1814" spans="4:4">
      <c r="D1814" s="293"/>
    </row>
    <row r="1815" spans="4:4">
      <c r="D1815" s="293"/>
    </row>
    <row r="1816" spans="4:4">
      <c r="D1816" s="293"/>
    </row>
    <row r="1817" spans="4:4">
      <c r="D1817" s="293"/>
    </row>
    <row r="1818" spans="4:4">
      <c r="D1818" s="293"/>
    </row>
    <row r="1819" spans="4:4">
      <c r="D1819" s="293"/>
    </row>
    <row r="1820" spans="4:4">
      <c r="D1820" s="293"/>
    </row>
    <row r="1821" spans="4:4">
      <c r="D1821" s="293"/>
    </row>
    <row r="1822" spans="4:4">
      <c r="D1822" s="293"/>
    </row>
    <row r="1823" spans="4:4">
      <c r="D1823" s="293"/>
    </row>
    <row r="1824" spans="4:4">
      <c r="D1824" s="293"/>
    </row>
    <row r="1825" spans="4:4">
      <c r="D1825" s="293"/>
    </row>
    <row r="1826" spans="4:4">
      <c r="D1826" s="293"/>
    </row>
    <row r="1827" spans="4:4">
      <c r="D1827" s="293"/>
    </row>
    <row r="1828" spans="4:4">
      <c r="D1828" s="293"/>
    </row>
    <row r="1829" spans="4:4">
      <c r="D1829" s="293"/>
    </row>
    <row r="1830" spans="4:4">
      <c r="D1830" s="293"/>
    </row>
    <row r="1831" spans="4:4">
      <c r="D1831" s="293"/>
    </row>
    <row r="1832" spans="4:4">
      <c r="D1832" s="293"/>
    </row>
    <row r="1833" spans="4:4">
      <c r="D1833" s="293"/>
    </row>
    <row r="1834" spans="4:4">
      <c r="D1834" s="293"/>
    </row>
    <row r="1835" spans="4:4">
      <c r="D1835" s="293"/>
    </row>
    <row r="1836" spans="4:4">
      <c r="D1836" s="293"/>
    </row>
    <row r="1837" spans="4:4">
      <c r="D1837" s="293"/>
    </row>
    <row r="1838" spans="4:4">
      <c r="D1838" s="293"/>
    </row>
    <row r="1839" spans="4:4">
      <c r="D1839" s="293"/>
    </row>
    <row r="1840" spans="4:4">
      <c r="D1840" s="293"/>
    </row>
    <row r="1841" spans="4:4">
      <c r="D1841" s="293"/>
    </row>
    <row r="1842" spans="4:4">
      <c r="D1842" s="293"/>
    </row>
    <row r="1843" spans="4:4">
      <c r="D1843" s="293"/>
    </row>
    <row r="1844" spans="4:4">
      <c r="D1844" s="293"/>
    </row>
    <row r="1845" spans="4:4">
      <c r="D1845" s="293"/>
    </row>
    <row r="1846" spans="4:4">
      <c r="D1846" s="293"/>
    </row>
    <row r="1847" spans="4:4">
      <c r="D1847" s="293"/>
    </row>
    <row r="1848" spans="4:4">
      <c r="D1848" s="293"/>
    </row>
    <row r="1849" spans="4:4">
      <c r="D1849" s="293"/>
    </row>
    <row r="1850" spans="4:4">
      <c r="D1850" s="293"/>
    </row>
    <row r="1851" spans="4:4">
      <c r="D1851" s="293"/>
    </row>
    <row r="1852" spans="4:4">
      <c r="D1852" s="293"/>
    </row>
    <row r="1853" spans="4:4">
      <c r="D1853" s="293"/>
    </row>
    <row r="1854" spans="4:4">
      <c r="D1854" s="293"/>
    </row>
    <row r="1855" spans="4:4">
      <c r="D1855" s="293"/>
    </row>
    <row r="1856" spans="4:4">
      <c r="D1856" s="293"/>
    </row>
    <row r="1857" spans="4:4">
      <c r="D1857" s="293"/>
    </row>
    <row r="1858" spans="4:4">
      <c r="D1858" s="293"/>
    </row>
    <row r="1859" spans="4:4">
      <c r="D1859" s="293"/>
    </row>
    <row r="1860" spans="4:4">
      <c r="D1860" s="293"/>
    </row>
    <row r="1861" spans="4:4">
      <c r="D1861" s="293"/>
    </row>
    <row r="1862" spans="4:4">
      <c r="D1862" s="293"/>
    </row>
    <row r="1863" spans="4:4">
      <c r="D1863" s="293"/>
    </row>
    <row r="1864" spans="4:4">
      <c r="D1864" s="293"/>
    </row>
    <row r="1865" spans="4:4">
      <c r="D1865" s="293"/>
    </row>
    <row r="1866" spans="4:4">
      <c r="D1866" s="293"/>
    </row>
    <row r="1867" spans="4:4">
      <c r="D1867" s="293"/>
    </row>
    <row r="1868" spans="4:4">
      <c r="D1868" s="293"/>
    </row>
    <row r="1869" spans="4:4">
      <c r="D1869" s="293"/>
    </row>
    <row r="1870" spans="4:4">
      <c r="D1870" s="293"/>
    </row>
    <row r="1871" spans="4:4">
      <c r="D1871" s="293"/>
    </row>
    <row r="1872" spans="4:4">
      <c r="D1872" s="293"/>
    </row>
    <row r="1873" spans="4:4">
      <c r="D1873" s="293"/>
    </row>
    <row r="1874" spans="4:4">
      <c r="D1874" s="293"/>
    </row>
    <row r="1875" spans="4:4">
      <c r="D1875" s="293"/>
    </row>
    <row r="1876" spans="4:4">
      <c r="D1876" s="293"/>
    </row>
    <row r="1877" spans="4:4">
      <c r="D1877" s="293"/>
    </row>
    <row r="1878" spans="4:4">
      <c r="D1878" s="293"/>
    </row>
    <row r="1879" spans="4:4">
      <c r="D1879" s="293"/>
    </row>
    <row r="1880" spans="4:4">
      <c r="D1880" s="293"/>
    </row>
    <row r="1881" spans="4:4">
      <c r="D1881" s="293"/>
    </row>
    <row r="1882" spans="4:4">
      <c r="D1882" s="293"/>
    </row>
    <row r="1883" spans="4:4">
      <c r="D1883" s="293"/>
    </row>
    <row r="1884" spans="4:4">
      <c r="D1884" s="293"/>
    </row>
    <row r="1885" spans="4:4">
      <c r="D1885" s="293"/>
    </row>
    <row r="1886" spans="4:4">
      <c r="D1886" s="293"/>
    </row>
    <row r="1887" spans="4:4">
      <c r="D1887" s="293"/>
    </row>
    <row r="1888" spans="4:4">
      <c r="D1888" s="293"/>
    </row>
    <row r="1889" spans="4:4">
      <c r="D1889" s="293"/>
    </row>
    <row r="1890" spans="4:4">
      <c r="D1890" s="293"/>
    </row>
    <row r="1891" spans="4:4">
      <c r="D1891" s="293"/>
    </row>
    <row r="1892" spans="4:4">
      <c r="D1892" s="293"/>
    </row>
    <row r="1893" spans="4:4">
      <c r="D1893" s="293"/>
    </row>
    <row r="1894" spans="4:4">
      <c r="D1894" s="293"/>
    </row>
    <row r="1895" spans="4:4">
      <c r="D1895" s="293"/>
    </row>
    <row r="1896" spans="4:4">
      <c r="D1896" s="293"/>
    </row>
    <row r="1897" spans="4:4">
      <c r="D1897" s="293"/>
    </row>
    <row r="1898" spans="4:4">
      <c r="D1898" s="293"/>
    </row>
    <row r="1899" spans="4:4">
      <c r="D1899" s="293"/>
    </row>
    <row r="1900" spans="4:4">
      <c r="D1900" s="293"/>
    </row>
    <row r="1901" spans="4:4">
      <c r="D1901" s="293"/>
    </row>
    <row r="1902" spans="4:4">
      <c r="D1902" s="293"/>
    </row>
    <row r="1903" spans="4:4">
      <c r="D1903" s="293"/>
    </row>
    <row r="1904" spans="4:4">
      <c r="D1904" s="293"/>
    </row>
    <row r="1905" spans="4:4">
      <c r="D1905" s="293"/>
    </row>
    <row r="1906" spans="4:4">
      <c r="D1906" s="293"/>
    </row>
    <row r="1907" spans="4:4">
      <c r="D1907" s="293"/>
    </row>
    <row r="1908" spans="4:4">
      <c r="D1908" s="293"/>
    </row>
    <row r="1909" spans="4:4">
      <c r="D1909" s="293"/>
    </row>
    <row r="1910" spans="4:4">
      <c r="D1910" s="293"/>
    </row>
    <row r="1911" spans="4:4">
      <c r="D1911" s="293"/>
    </row>
    <row r="1912" spans="4:4">
      <c r="D1912" s="293"/>
    </row>
    <row r="1913" spans="4:4">
      <c r="D1913" s="293"/>
    </row>
    <row r="1914" spans="4:4">
      <c r="D1914" s="293"/>
    </row>
    <row r="1915" spans="4:4">
      <c r="D1915" s="293"/>
    </row>
    <row r="1916" spans="4:4">
      <c r="D1916" s="293"/>
    </row>
    <row r="1917" spans="4:4">
      <c r="D1917" s="293"/>
    </row>
    <row r="1918" spans="4:4">
      <c r="D1918" s="293"/>
    </row>
    <row r="1919" spans="4:4">
      <c r="D1919" s="293"/>
    </row>
    <row r="1920" spans="4:4">
      <c r="D1920" s="293"/>
    </row>
    <row r="1921" spans="4:4">
      <c r="D1921" s="293"/>
    </row>
    <row r="1922" spans="4:4">
      <c r="D1922" s="293"/>
    </row>
    <row r="1923" spans="4:4">
      <c r="D1923" s="293"/>
    </row>
    <row r="1924" spans="4:4">
      <c r="D1924" s="293"/>
    </row>
    <row r="1925" spans="4:4">
      <c r="D1925" s="293"/>
    </row>
    <row r="1926" spans="4:4">
      <c r="D1926" s="293"/>
    </row>
    <row r="1927" spans="4:4">
      <c r="D1927" s="293"/>
    </row>
    <row r="1928" spans="4:4">
      <c r="D1928" s="293"/>
    </row>
    <row r="1929" spans="4:4">
      <c r="D1929" s="293"/>
    </row>
    <row r="1930" spans="4:4">
      <c r="D1930" s="293"/>
    </row>
    <row r="1931" spans="4:4">
      <c r="D1931" s="293"/>
    </row>
    <row r="1932" spans="4:4">
      <c r="D1932" s="293"/>
    </row>
    <row r="1933" spans="4:4">
      <c r="D1933" s="293"/>
    </row>
    <row r="1934" spans="4:4">
      <c r="D1934" s="293"/>
    </row>
    <row r="1935" spans="4:4">
      <c r="D1935" s="293"/>
    </row>
    <row r="1936" spans="4:4">
      <c r="D1936" s="293"/>
    </row>
    <row r="1937" spans="4:4">
      <c r="D1937" s="293"/>
    </row>
    <row r="1938" spans="4:4">
      <c r="D1938" s="293"/>
    </row>
    <row r="1939" spans="4:4">
      <c r="D1939" s="293"/>
    </row>
    <row r="1940" spans="4:4">
      <c r="D1940" s="293"/>
    </row>
    <row r="1941" spans="4:4">
      <c r="D1941" s="293"/>
    </row>
    <row r="1942" spans="4:4">
      <c r="D1942" s="293"/>
    </row>
    <row r="1943" spans="4:4">
      <c r="D1943" s="293"/>
    </row>
    <row r="1944" spans="4:4">
      <c r="D1944" s="293"/>
    </row>
    <row r="1945" spans="4:4">
      <c r="D1945" s="293"/>
    </row>
    <row r="1946" spans="4:4">
      <c r="D1946" s="293"/>
    </row>
    <row r="1947" spans="4:4">
      <c r="D1947" s="293"/>
    </row>
    <row r="1948" spans="4:4">
      <c r="D1948" s="293"/>
    </row>
    <row r="1949" spans="4:4">
      <c r="D1949" s="293"/>
    </row>
    <row r="1950" spans="4:4">
      <c r="D1950" s="293"/>
    </row>
    <row r="1951" spans="4:4">
      <c r="D1951" s="293"/>
    </row>
    <row r="1952" spans="4:4">
      <c r="D1952" s="293"/>
    </row>
    <row r="1953" spans="4:4">
      <c r="D1953" s="293"/>
    </row>
    <row r="1954" spans="4:4">
      <c r="D1954" s="293"/>
    </row>
    <row r="1955" spans="4:4">
      <c r="D1955" s="293"/>
    </row>
    <row r="1956" spans="4:4">
      <c r="D1956" s="293"/>
    </row>
    <row r="1957" spans="4:4">
      <c r="D1957" s="293"/>
    </row>
    <row r="1958" spans="4:4">
      <c r="D1958" s="293"/>
    </row>
    <row r="1959" spans="4:4">
      <c r="D1959" s="293"/>
    </row>
    <row r="1960" spans="4:4">
      <c r="D1960" s="293"/>
    </row>
    <row r="1961" spans="4:4">
      <c r="D1961" s="293"/>
    </row>
    <row r="1962" spans="4:4">
      <c r="D1962" s="293"/>
    </row>
    <row r="1963" spans="4:4">
      <c r="D1963" s="293"/>
    </row>
    <row r="1964" spans="4:4">
      <c r="D1964" s="293"/>
    </row>
    <row r="1965" spans="4:4">
      <c r="D1965" s="293"/>
    </row>
    <row r="1966" spans="4:4">
      <c r="D1966" s="293"/>
    </row>
    <row r="1967" spans="4:4">
      <c r="D1967" s="293"/>
    </row>
    <row r="1968" spans="4:4">
      <c r="D1968" s="293"/>
    </row>
    <row r="1969" spans="4:4">
      <c r="D1969" s="293"/>
    </row>
    <row r="1970" spans="4:4">
      <c r="D1970" s="293"/>
    </row>
    <row r="1971" spans="4:4">
      <c r="D1971" s="293"/>
    </row>
    <row r="1972" spans="4:4">
      <c r="D1972" s="293"/>
    </row>
    <row r="1973" spans="4:4">
      <c r="D1973" s="293"/>
    </row>
    <row r="1974" spans="4:4">
      <c r="D1974" s="293"/>
    </row>
    <row r="1975" spans="4:4">
      <c r="D1975" s="293"/>
    </row>
    <row r="1976" spans="4:4">
      <c r="D1976" s="293"/>
    </row>
    <row r="1977" spans="4:4">
      <c r="D1977" s="293"/>
    </row>
    <row r="1978" spans="4:4">
      <c r="D1978" s="293"/>
    </row>
    <row r="1979" spans="4:4">
      <c r="D1979" s="293"/>
    </row>
    <row r="1980" spans="4:4">
      <c r="D1980" s="293"/>
    </row>
    <row r="1981" spans="4:4">
      <c r="D1981" s="293"/>
    </row>
    <row r="1982" spans="4:4">
      <c r="D1982" s="293"/>
    </row>
    <row r="1983" spans="4:4">
      <c r="D1983" s="293"/>
    </row>
    <row r="1984" spans="4:4">
      <c r="D1984" s="293"/>
    </row>
    <row r="1985" spans="4:4">
      <c r="D1985" s="293"/>
    </row>
    <row r="1986" spans="4:4">
      <c r="D1986" s="293"/>
    </row>
    <row r="1987" spans="4:4">
      <c r="D1987" s="293"/>
    </row>
    <row r="1988" spans="4:4">
      <c r="D1988" s="293"/>
    </row>
    <row r="1989" spans="4:4">
      <c r="D1989" s="293"/>
    </row>
    <row r="1990" spans="4:4">
      <c r="D1990" s="293"/>
    </row>
    <row r="1991" spans="4:4">
      <c r="D1991" s="293"/>
    </row>
    <row r="1992" spans="4:4">
      <c r="D1992" s="293"/>
    </row>
    <row r="1993" spans="4:4">
      <c r="D1993" s="293"/>
    </row>
    <row r="1994" spans="4:4">
      <c r="D1994" s="293"/>
    </row>
    <row r="1995" spans="4:4">
      <c r="D1995" s="293"/>
    </row>
    <row r="1996" spans="4:4">
      <c r="D1996" s="293"/>
    </row>
    <row r="1997" spans="4:4">
      <c r="D1997" s="293"/>
    </row>
    <row r="1998" spans="4:4">
      <c r="D1998" s="293"/>
    </row>
    <row r="1999" spans="4:4">
      <c r="D1999" s="293"/>
    </row>
    <row r="2000" spans="4:4">
      <c r="D2000" s="293"/>
    </row>
    <row r="2001" spans="4:4">
      <c r="D2001" s="293"/>
    </row>
    <row r="2002" spans="4:4">
      <c r="D2002" s="293"/>
    </row>
    <row r="2003" spans="4:4">
      <c r="D2003" s="293"/>
    </row>
    <row r="2004" spans="4:4">
      <c r="D2004" s="293"/>
    </row>
    <row r="2005" spans="4:4">
      <c r="D2005" s="293"/>
    </row>
    <row r="2006" spans="4:4">
      <c r="D2006" s="293"/>
    </row>
    <row r="2007" spans="4:4">
      <c r="D2007" s="293"/>
    </row>
    <row r="2008" spans="4:4">
      <c r="D2008" s="293"/>
    </row>
    <row r="2009" spans="4:4">
      <c r="D2009" s="293"/>
    </row>
    <row r="2010" spans="4:4">
      <c r="D2010" s="293"/>
    </row>
    <row r="2011" spans="4:4">
      <c r="D2011" s="293"/>
    </row>
    <row r="2012" spans="4:4">
      <c r="D2012" s="293"/>
    </row>
    <row r="2013" spans="4:4">
      <c r="D2013" s="293"/>
    </row>
    <row r="2014" spans="4:4">
      <c r="D2014" s="293"/>
    </row>
    <row r="2015" spans="4:4">
      <c r="D2015" s="293"/>
    </row>
    <row r="2016" spans="4:4">
      <c r="D2016" s="293"/>
    </row>
    <row r="2017" spans="4:4">
      <c r="D2017" s="293"/>
    </row>
    <row r="2018" spans="4:4">
      <c r="D2018" s="293"/>
    </row>
    <row r="2019" spans="4:4">
      <c r="D2019" s="293"/>
    </row>
    <row r="2020" spans="4:4">
      <c r="D2020" s="293"/>
    </row>
    <row r="2021" spans="4:4">
      <c r="D2021" s="293"/>
    </row>
    <row r="2022" spans="4:4">
      <c r="D2022" s="293"/>
    </row>
    <row r="2023" spans="4:4">
      <c r="D2023" s="293"/>
    </row>
    <row r="2024" spans="4:4">
      <c r="D2024" s="293"/>
    </row>
    <row r="2025" spans="4:4">
      <c r="D2025" s="293"/>
    </row>
    <row r="2026" spans="4:4">
      <c r="D2026" s="293"/>
    </row>
    <row r="2027" spans="4:4">
      <c r="D2027" s="293"/>
    </row>
    <row r="2028" spans="4:4">
      <c r="D2028" s="293"/>
    </row>
    <row r="2029" spans="4:4">
      <c r="D2029" s="293"/>
    </row>
    <row r="2030" spans="4:4">
      <c r="D2030" s="293"/>
    </row>
    <row r="2031" spans="4:4">
      <c r="D2031" s="293"/>
    </row>
    <row r="2032" spans="4:4">
      <c r="D2032" s="293"/>
    </row>
    <row r="2033" spans="4:4">
      <c r="D2033" s="293"/>
    </row>
    <row r="2034" spans="4:4">
      <c r="D2034" s="293"/>
    </row>
    <row r="2035" spans="4:4">
      <c r="D2035" s="293"/>
    </row>
    <row r="2036" spans="4:4">
      <c r="D2036" s="293"/>
    </row>
    <row r="2037" spans="4:4">
      <c r="D2037" s="293"/>
    </row>
    <row r="2038" spans="4:4">
      <c r="D2038" s="293"/>
    </row>
    <row r="2039" spans="4:4">
      <c r="D2039" s="293"/>
    </row>
    <row r="2040" spans="4:4">
      <c r="D2040" s="293"/>
    </row>
    <row r="2041" spans="4:4">
      <c r="D2041" s="293"/>
    </row>
    <row r="2042" spans="4:4">
      <c r="D2042" s="293"/>
    </row>
    <row r="2043" spans="4:4">
      <c r="D2043" s="293"/>
    </row>
    <row r="2044" spans="4:4">
      <c r="D2044" s="293"/>
    </row>
    <row r="2045" spans="4:4">
      <c r="D2045" s="293"/>
    </row>
    <row r="2046" spans="4:4">
      <c r="D2046" s="293"/>
    </row>
    <row r="2047" spans="4:4">
      <c r="D2047" s="293"/>
    </row>
    <row r="2048" spans="4:4">
      <c r="D2048" s="293"/>
    </row>
    <row r="2049" spans="4:4">
      <c r="D2049" s="293"/>
    </row>
    <row r="2050" spans="4:4">
      <c r="D2050" s="293"/>
    </row>
    <row r="2051" spans="4:4">
      <c r="D2051" s="293"/>
    </row>
    <row r="2052" spans="4:4">
      <c r="D2052" s="293"/>
    </row>
    <row r="2053" spans="4:4">
      <c r="D2053" s="293"/>
    </row>
    <row r="2054" spans="4:4">
      <c r="D2054" s="293"/>
    </row>
    <row r="2055" spans="4:4">
      <c r="D2055" s="293"/>
    </row>
    <row r="2056" spans="4:4">
      <c r="D2056" s="293"/>
    </row>
    <row r="2057" spans="4:4">
      <c r="D2057" s="293"/>
    </row>
    <row r="2058" spans="4:4">
      <c r="D2058" s="293"/>
    </row>
    <row r="2059" spans="4:4">
      <c r="D2059" s="293"/>
    </row>
    <row r="2060" spans="4:4">
      <c r="D2060" s="293"/>
    </row>
    <row r="2061" spans="4:4">
      <c r="D2061" s="293"/>
    </row>
    <row r="2062" spans="4:4">
      <c r="D2062" s="293"/>
    </row>
    <row r="2063" spans="4:4">
      <c r="D2063" s="293"/>
    </row>
    <row r="2064" spans="4:4">
      <c r="D2064" s="293"/>
    </row>
    <row r="2065" spans="4:4">
      <c r="D2065" s="293"/>
    </row>
    <row r="2066" spans="4:4">
      <c r="D2066" s="293"/>
    </row>
    <row r="2067" spans="4:4">
      <c r="D2067" s="293"/>
    </row>
    <row r="2068" spans="4:4">
      <c r="D2068" s="293"/>
    </row>
    <row r="2069" spans="4:4">
      <c r="D2069" s="293"/>
    </row>
    <row r="2070" spans="4:4">
      <c r="D2070" s="293"/>
    </row>
    <row r="2071" spans="4:4">
      <c r="D2071" s="293"/>
    </row>
    <row r="2072" spans="4:4">
      <c r="D2072" s="293"/>
    </row>
    <row r="2073" spans="4:4">
      <c r="D2073" s="293"/>
    </row>
    <row r="2074" spans="4:4">
      <c r="D2074" s="293"/>
    </row>
    <row r="2075" spans="4:4">
      <c r="D2075" s="293"/>
    </row>
    <row r="2076" spans="4:4">
      <c r="D2076" s="293"/>
    </row>
    <row r="2077" spans="4:4">
      <c r="D2077" s="293"/>
    </row>
    <row r="2078" spans="4:4">
      <c r="D2078" s="293"/>
    </row>
    <row r="2079" spans="4:4">
      <c r="D2079" s="293"/>
    </row>
    <row r="2080" spans="4:4">
      <c r="D2080" s="293"/>
    </row>
    <row r="2081" spans="4:4">
      <c r="D2081" s="293"/>
    </row>
    <row r="2082" spans="4:4">
      <c r="D2082" s="293"/>
    </row>
    <row r="2083" spans="4:4">
      <c r="D2083" s="293"/>
    </row>
    <row r="2084" spans="4:4">
      <c r="D2084" s="293"/>
    </row>
    <row r="2085" spans="4:4">
      <c r="D2085" s="293"/>
    </row>
    <row r="2086" spans="4:4">
      <c r="D2086" s="293"/>
    </row>
    <row r="2087" spans="4:4">
      <c r="D2087" s="293"/>
    </row>
    <row r="2088" spans="4:4">
      <c r="D2088" s="293"/>
    </row>
    <row r="2089" spans="4:4">
      <c r="D2089" s="293"/>
    </row>
    <row r="2090" spans="4:4">
      <c r="D2090" s="293"/>
    </row>
    <row r="2091" spans="4:4">
      <c r="D2091" s="293"/>
    </row>
    <row r="2092" spans="4:4">
      <c r="D2092" s="293"/>
    </row>
    <row r="2093" spans="4:4">
      <c r="D2093" s="293"/>
    </row>
    <row r="2094" spans="4:4">
      <c r="D2094" s="293"/>
    </row>
    <row r="2095" spans="4:4">
      <c r="D2095" s="293"/>
    </row>
    <row r="2096" spans="4:4">
      <c r="D2096" s="293"/>
    </row>
    <row r="2097" spans="4:4">
      <c r="D2097" s="293"/>
    </row>
    <row r="2098" spans="4:4">
      <c r="D2098" s="293"/>
    </row>
    <row r="2099" spans="4:4">
      <c r="D2099" s="293"/>
    </row>
    <row r="2100" spans="4:4">
      <c r="D2100" s="293"/>
    </row>
    <row r="2101" spans="4:4">
      <c r="D2101" s="293"/>
    </row>
    <row r="2102" spans="4:4">
      <c r="D2102" s="293"/>
    </row>
    <row r="2103" spans="4:4">
      <c r="D2103" s="293"/>
    </row>
    <row r="2104" spans="4:4">
      <c r="D2104" s="293"/>
    </row>
    <row r="2105" spans="4:4">
      <c r="D2105" s="293"/>
    </row>
    <row r="2106" spans="4:4">
      <c r="D2106" s="293"/>
    </row>
    <row r="2107" spans="4:4">
      <c r="D2107" s="293"/>
    </row>
    <row r="2108" spans="4:4">
      <c r="D2108" s="293"/>
    </row>
    <row r="2109" spans="4:4">
      <c r="D2109" s="293"/>
    </row>
    <row r="2110" spans="4:4">
      <c r="D2110" s="293"/>
    </row>
    <row r="2111" spans="4:4">
      <c r="D2111" s="293"/>
    </row>
    <row r="2112" spans="4:4">
      <c r="D2112" s="293"/>
    </row>
    <row r="2113" spans="4:4">
      <c r="D2113" s="293"/>
    </row>
    <row r="2114" spans="4:4">
      <c r="D2114" s="293"/>
    </row>
    <row r="2115" spans="4:4">
      <c r="D2115" s="293"/>
    </row>
    <row r="2116" spans="4:4">
      <c r="D2116" s="293"/>
    </row>
    <row r="2117" spans="4:4">
      <c r="D2117" s="293"/>
    </row>
    <row r="2118" spans="4:4">
      <c r="D2118" s="293"/>
    </row>
    <row r="2119" spans="4:4">
      <c r="D2119" s="293"/>
    </row>
    <row r="2120" spans="4:4">
      <c r="D2120" s="293"/>
    </row>
    <row r="2121" spans="4:4">
      <c r="D2121" s="293"/>
    </row>
    <row r="2122" spans="4:4">
      <c r="D2122" s="293"/>
    </row>
    <row r="2123" spans="4:4">
      <c r="D2123" s="293"/>
    </row>
    <row r="2124" spans="4:4">
      <c r="D2124" s="293"/>
    </row>
    <row r="2125" spans="4:4">
      <c r="D2125" s="293"/>
    </row>
    <row r="2126" spans="4:4">
      <c r="D2126" s="293"/>
    </row>
    <row r="2127" spans="4:4">
      <c r="D2127" s="293"/>
    </row>
    <row r="2128" spans="4:4">
      <c r="D2128" s="293"/>
    </row>
    <row r="2129" spans="4:4">
      <c r="D2129" s="293"/>
    </row>
    <row r="2130" spans="4:4">
      <c r="D2130" s="293"/>
    </row>
    <row r="2131" spans="4:4">
      <c r="D2131" s="293"/>
    </row>
    <row r="2132" spans="4:4">
      <c r="D2132" s="293"/>
    </row>
    <row r="2133" spans="4:4">
      <c r="D2133" s="293"/>
    </row>
    <row r="2134" spans="4:4">
      <c r="D2134" s="293"/>
    </row>
    <row r="2135" spans="4:4">
      <c r="D2135" s="293"/>
    </row>
    <row r="2136" spans="4:4">
      <c r="D2136" s="293"/>
    </row>
    <row r="2137" spans="4:4">
      <c r="D2137" s="293"/>
    </row>
    <row r="2138" spans="4:4">
      <c r="D2138" s="293"/>
    </row>
    <row r="2139" spans="4:4">
      <c r="D2139" s="293"/>
    </row>
    <row r="2140" spans="4:4">
      <c r="D2140" s="293"/>
    </row>
    <row r="2141" spans="4:4">
      <c r="D2141" s="293"/>
    </row>
    <row r="2142" spans="4:4">
      <c r="D2142" s="293"/>
    </row>
    <row r="2143" spans="4:4">
      <c r="D2143" s="293"/>
    </row>
    <row r="2144" spans="4:4">
      <c r="D2144" s="293"/>
    </row>
    <row r="2145" spans="4:4">
      <c r="D2145" s="293"/>
    </row>
    <row r="2146" spans="4:4">
      <c r="D2146" s="293"/>
    </row>
    <row r="2147" spans="4:4">
      <c r="D2147" s="293"/>
    </row>
    <row r="2148" spans="4:4">
      <c r="D2148" s="293"/>
    </row>
    <row r="2149" spans="4:4">
      <c r="D2149" s="293"/>
    </row>
    <row r="2150" spans="4:4">
      <c r="D2150" s="293"/>
    </row>
    <row r="2151" spans="4:4">
      <c r="D2151" s="293"/>
    </row>
    <row r="2152" spans="4:4">
      <c r="D2152" s="293"/>
    </row>
    <row r="2153" spans="4:4">
      <c r="D2153" s="293"/>
    </row>
    <row r="2154" spans="4:4">
      <c r="D2154" s="293"/>
    </row>
    <row r="2155" spans="4:4">
      <c r="D2155" s="293"/>
    </row>
    <row r="2156" spans="4:4">
      <c r="D2156" s="293"/>
    </row>
    <row r="2157" spans="4:4">
      <c r="D2157" s="293"/>
    </row>
    <row r="2158" spans="4:4">
      <c r="D2158" s="293"/>
    </row>
    <row r="2159" spans="4:4">
      <c r="D2159" s="293"/>
    </row>
    <row r="2160" spans="4:4">
      <c r="D2160" s="293"/>
    </row>
    <row r="2161" spans="4:4">
      <c r="D2161" s="293"/>
    </row>
    <row r="2162" spans="4:4">
      <c r="D2162" s="293"/>
    </row>
    <row r="2163" spans="4:4">
      <c r="D2163" s="293"/>
    </row>
    <row r="2164" spans="4:4">
      <c r="D2164" s="293"/>
    </row>
    <row r="2165" spans="4:4">
      <c r="D2165" s="293"/>
    </row>
    <row r="2166" spans="4:4">
      <c r="D2166" s="293"/>
    </row>
    <row r="2167" spans="4:4">
      <c r="D2167" s="293"/>
    </row>
    <row r="2168" spans="4:4">
      <c r="D2168" s="293"/>
    </row>
    <row r="2169" spans="4:4">
      <c r="D2169" s="293"/>
    </row>
    <row r="2170" spans="4:4">
      <c r="D2170" s="293"/>
    </row>
    <row r="2171" spans="4:4">
      <c r="D2171" s="293"/>
    </row>
    <row r="2172" spans="4:4">
      <c r="D2172" s="293"/>
    </row>
    <row r="2173" spans="4:4">
      <c r="D2173" s="293"/>
    </row>
    <row r="2174" spans="4:4">
      <c r="D2174" s="293"/>
    </row>
    <row r="2175" spans="4:4">
      <c r="D2175" s="293"/>
    </row>
    <row r="2176" spans="4:4">
      <c r="D2176" s="293"/>
    </row>
    <row r="2177" spans="4:4">
      <c r="D2177" s="293"/>
    </row>
    <row r="2178" spans="4:4">
      <c r="D2178" s="293"/>
    </row>
    <row r="2179" spans="4:4">
      <c r="D2179" s="293"/>
    </row>
    <row r="2180" spans="4:4">
      <c r="D2180" s="293"/>
    </row>
    <row r="2181" spans="4:4">
      <c r="D2181" s="293"/>
    </row>
    <row r="2182" spans="4:4">
      <c r="D2182" s="293"/>
    </row>
    <row r="2183" spans="4:4">
      <c r="D2183" s="293"/>
    </row>
    <row r="2184" spans="4:4">
      <c r="D2184" s="293"/>
    </row>
    <row r="2185" spans="4:4">
      <c r="D2185" s="293"/>
    </row>
    <row r="2186" spans="4:4">
      <c r="D2186" s="293"/>
    </row>
    <row r="2187" spans="4:4">
      <c r="D2187" s="293"/>
    </row>
    <row r="2188" spans="4:4">
      <c r="D2188" s="293"/>
    </row>
    <row r="2189" spans="4:4">
      <c r="D2189" s="293"/>
    </row>
    <row r="2190" spans="4:4">
      <c r="D2190" s="293"/>
    </row>
    <row r="2191" spans="4:4">
      <c r="D2191" s="293"/>
    </row>
    <row r="2192" spans="4:4">
      <c r="D2192" s="293"/>
    </row>
    <row r="2193" spans="4:4">
      <c r="D2193" s="293"/>
    </row>
    <row r="2194" spans="4:4">
      <c r="D2194" s="293"/>
    </row>
    <row r="2195" spans="4:4">
      <c r="D2195" s="293"/>
    </row>
    <row r="2196" spans="4:4">
      <c r="D2196" s="293"/>
    </row>
    <row r="2197" spans="4:4">
      <c r="D2197" s="293"/>
    </row>
    <row r="2198" spans="4:4">
      <c r="D2198" s="293"/>
    </row>
    <row r="2199" spans="4:4">
      <c r="D2199" s="293"/>
    </row>
    <row r="2200" spans="4:4">
      <c r="D2200" s="293"/>
    </row>
    <row r="2201" spans="4:4">
      <c r="D2201" s="293"/>
    </row>
    <row r="2202" spans="4:4">
      <c r="D2202" s="293"/>
    </row>
    <row r="2203" spans="4:4">
      <c r="D2203" s="293"/>
    </row>
    <row r="2204" spans="4:4">
      <c r="D2204" s="293"/>
    </row>
    <row r="2205" spans="4:4">
      <c r="D2205" s="293"/>
    </row>
    <row r="2206" spans="4:4">
      <c r="D2206" s="293"/>
    </row>
    <row r="2207" spans="4:4">
      <c r="D2207" s="293"/>
    </row>
    <row r="2208" spans="4:4">
      <c r="D2208" s="293"/>
    </row>
    <row r="2209" spans="4:4">
      <c r="D2209" s="293"/>
    </row>
    <row r="2210" spans="4:4">
      <c r="D2210" s="293"/>
    </row>
    <row r="2211" spans="4:4">
      <c r="D2211" s="293"/>
    </row>
    <row r="2212" spans="4:4">
      <c r="D2212" s="293"/>
    </row>
    <row r="2213" spans="4:4">
      <c r="D2213" s="293"/>
    </row>
    <row r="2214" spans="4:4">
      <c r="D2214" s="293"/>
    </row>
    <row r="2215" spans="4:4">
      <c r="D2215" s="293"/>
    </row>
    <row r="2216" spans="4:4">
      <c r="D2216" s="293"/>
    </row>
    <row r="2217" spans="4:4">
      <c r="D2217" s="293"/>
    </row>
    <row r="2218" spans="4:4">
      <c r="D2218" s="293"/>
    </row>
    <row r="2219" spans="4:4">
      <c r="D2219" s="293"/>
    </row>
    <row r="2220" spans="4:4">
      <c r="D2220" s="293"/>
    </row>
    <row r="2221" spans="4:4">
      <c r="D2221" s="293"/>
    </row>
    <row r="2222" spans="4:4">
      <c r="D2222" s="293"/>
    </row>
    <row r="2223" spans="4:4">
      <c r="D2223" s="293"/>
    </row>
    <row r="2224" spans="4:4">
      <c r="D2224" s="293"/>
    </row>
    <row r="2225" spans="4:4">
      <c r="D2225" s="293"/>
    </row>
    <row r="2226" spans="4:4">
      <c r="D2226" s="293"/>
    </row>
    <row r="2227" spans="4:4">
      <c r="D2227" s="293"/>
    </row>
    <row r="2228" spans="4:4">
      <c r="D2228" s="293"/>
    </row>
    <row r="2229" spans="4:4">
      <c r="D2229" s="293"/>
    </row>
    <row r="2230" spans="4:4">
      <c r="D2230" s="293"/>
    </row>
    <row r="2231" spans="4:4">
      <c r="D2231" s="293"/>
    </row>
    <row r="2232" spans="4:4">
      <c r="D2232" s="293"/>
    </row>
    <row r="2233" spans="4:4">
      <c r="D2233" s="293"/>
    </row>
    <row r="2234" spans="4:4">
      <c r="D2234" s="293"/>
    </row>
    <row r="2235" spans="4:4">
      <c r="D2235" s="293"/>
    </row>
    <row r="2236" spans="4:4">
      <c r="D2236" s="293"/>
    </row>
    <row r="2237" spans="4:4">
      <c r="D2237" s="293"/>
    </row>
    <row r="2238" spans="4:4">
      <c r="D2238" s="293"/>
    </row>
    <row r="2239" spans="4:4">
      <c r="D2239" s="293"/>
    </row>
    <row r="2240" spans="4:4">
      <c r="D2240" s="293"/>
    </row>
    <row r="2241" spans="4:4">
      <c r="D2241" s="293"/>
    </row>
    <row r="2242" spans="4:4">
      <c r="D2242" s="293"/>
    </row>
    <row r="2243" spans="4:4">
      <c r="D2243" s="293"/>
    </row>
    <row r="2244" spans="4:4">
      <c r="D2244" s="293"/>
    </row>
    <row r="2245" spans="4:4">
      <c r="D2245" s="293"/>
    </row>
    <row r="2246" spans="4:4">
      <c r="D2246" s="293"/>
    </row>
    <row r="2247" spans="4:4">
      <c r="D2247" s="293"/>
    </row>
    <row r="2248" spans="4:4">
      <c r="D2248" s="293"/>
    </row>
    <row r="2249" spans="4:4">
      <c r="D2249" s="293"/>
    </row>
    <row r="2250" spans="4:4">
      <c r="D2250" s="293"/>
    </row>
    <row r="2251" spans="4:4">
      <c r="D2251" s="293"/>
    </row>
    <row r="2252" spans="4:4">
      <c r="D2252" s="293"/>
    </row>
    <row r="2253" spans="4:4">
      <c r="D2253" s="293"/>
    </row>
    <row r="2254" spans="4:4">
      <c r="D2254" s="293"/>
    </row>
    <row r="2255" spans="4:4">
      <c r="D2255" s="293"/>
    </row>
    <row r="2256" spans="4:4">
      <c r="D2256" s="293"/>
    </row>
    <row r="2257" spans="4:4">
      <c r="D2257" s="293"/>
    </row>
    <row r="2258" spans="4:4">
      <c r="D2258" s="293"/>
    </row>
    <row r="2259" spans="4:4">
      <c r="D2259" s="293"/>
    </row>
    <row r="2260" spans="4:4">
      <c r="D2260" s="293"/>
    </row>
    <row r="2261" spans="4:4">
      <c r="D2261" s="293"/>
    </row>
    <row r="2262" spans="4:4">
      <c r="D2262" s="293"/>
    </row>
    <row r="2263" spans="4:4">
      <c r="D2263" s="293"/>
    </row>
    <row r="2264" spans="4:4">
      <c r="D2264" s="293"/>
    </row>
    <row r="2265" spans="4:4">
      <c r="D2265" s="293"/>
    </row>
    <row r="2266" spans="4:4">
      <c r="D2266" s="293"/>
    </row>
    <row r="2267" spans="4:4">
      <c r="D2267" s="293"/>
    </row>
    <row r="2268" spans="4:4">
      <c r="D2268" s="293"/>
    </row>
    <row r="2269" spans="4:4">
      <c r="D2269" s="293"/>
    </row>
    <row r="2270" spans="4:4">
      <c r="D2270" s="293"/>
    </row>
    <row r="2271" spans="4:4">
      <c r="D2271" s="293"/>
    </row>
    <row r="2272" spans="4:4">
      <c r="D2272" s="293"/>
    </row>
    <row r="2273" spans="4:4">
      <c r="D2273" s="293"/>
    </row>
    <row r="2274" spans="4:4">
      <c r="D2274" s="293"/>
    </row>
    <row r="2275" spans="4:4">
      <c r="D2275" s="293"/>
    </row>
    <row r="2276" spans="4:4">
      <c r="D2276" s="293"/>
    </row>
    <row r="2277" spans="4:4">
      <c r="D2277" s="293"/>
    </row>
    <row r="2278" spans="4:4">
      <c r="D2278" s="293"/>
    </row>
    <row r="2279" spans="4:4">
      <c r="D2279" s="293"/>
    </row>
    <row r="2280" spans="4:4">
      <c r="D2280" s="293"/>
    </row>
    <row r="2281" spans="4:4">
      <c r="D2281" s="293"/>
    </row>
    <row r="2282" spans="4:4">
      <c r="D2282" s="293"/>
    </row>
    <row r="2283" spans="4:4">
      <c r="D2283" s="293"/>
    </row>
    <row r="2284" spans="4:4">
      <c r="D2284" s="293"/>
    </row>
    <row r="2285" spans="4:4">
      <c r="D2285" s="293"/>
    </row>
    <row r="2286" spans="4:4">
      <c r="D2286" s="293"/>
    </row>
    <row r="2287" spans="4:4">
      <c r="D2287" s="293"/>
    </row>
    <row r="2288" spans="4:4">
      <c r="D2288" s="293"/>
    </row>
    <row r="2289" spans="4:4">
      <c r="D2289" s="293"/>
    </row>
    <row r="2290" spans="4:4">
      <c r="D2290" s="293"/>
    </row>
    <row r="2291" spans="4:4">
      <c r="D2291" s="293"/>
    </row>
    <row r="2292" spans="4:4">
      <c r="D2292" s="293"/>
    </row>
    <row r="2293" spans="4:4">
      <c r="D2293" s="293"/>
    </row>
    <row r="2294" spans="4:4">
      <c r="D2294" s="293"/>
    </row>
    <row r="2295" spans="4:4">
      <c r="D2295" s="293"/>
    </row>
    <row r="2296" spans="4:4">
      <c r="D2296" s="293"/>
    </row>
    <row r="2297" spans="4:4">
      <c r="D2297" s="293"/>
    </row>
    <row r="2298" spans="4:4">
      <c r="D2298" s="293"/>
    </row>
    <row r="2299" spans="4:4">
      <c r="D2299" s="293"/>
    </row>
    <row r="2300" spans="4:4">
      <c r="D2300" s="293"/>
    </row>
    <row r="2301" spans="4:4">
      <c r="D2301" s="293"/>
    </row>
    <row r="2302" spans="4:4">
      <c r="D2302" s="293"/>
    </row>
    <row r="2303" spans="4:4">
      <c r="D2303" s="293"/>
    </row>
    <row r="2304" spans="4:4">
      <c r="D2304" s="293"/>
    </row>
    <row r="2305" spans="4:4">
      <c r="D2305" s="293"/>
    </row>
    <row r="2306" spans="4:4">
      <c r="D2306" s="293"/>
    </row>
    <row r="2307" spans="4:4">
      <c r="D2307" s="293"/>
    </row>
    <row r="2308" spans="4:4">
      <c r="D2308" s="293"/>
    </row>
    <row r="2309" spans="4:4">
      <c r="D2309" s="293"/>
    </row>
    <row r="2310" spans="4:4">
      <c r="D2310" s="293"/>
    </row>
    <row r="2311" spans="4:4">
      <c r="D2311" s="293"/>
    </row>
    <row r="2312" spans="4:4">
      <c r="D2312" s="293"/>
    </row>
    <row r="2313" spans="4:4">
      <c r="D2313" s="293"/>
    </row>
    <row r="2314" spans="4:4">
      <c r="D2314" s="293"/>
    </row>
    <row r="2315" spans="4:4">
      <c r="D2315" s="293"/>
    </row>
    <row r="2316" spans="4:4">
      <c r="D2316" s="293"/>
    </row>
    <row r="2317" spans="4:4">
      <c r="D2317" s="293"/>
    </row>
    <row r="2318" spans="4:4">
      <c r="D2318" s="293"/>
    </row>
    <row r="2319" spans="4:4">
      <c r="D2319" s="293"/>
    </row>
    <row r="2320" spans="4:4">
      <c r="D2320" s="293"/>
    </row>
    <row r="2321" spans="4:4">
      <c r="D2321" s="293"/>
    </row>
    <row r="2322" spans="4:4">
      <c r="D2322" s="293"/>
    </row>
    <row r="2323" spans="4:4">
      <c r="D2323" s="293"/>
    </row>
    <row r="2324" spans="4:4">
      <c r="D2324" s="293"/>
    </row>
    <row r="2325" spans="4:4">
      <c r="D2325" s="293"/>
    </row>
    <row r="2326" spans="4:4">
      <c r="D2326" s="293"/>
    </row>
    <row r="2327" spans="4:4">
      <c r="D2327" s="293"/>
    </row>
    <row r="2328" spans="4:4">
      <c r="D2328" s="293"/>
    </row>
    <row r="2329" spans="4:4">
      <c r="D2329" s="293"/>
    </row>
    <row r="2330" spans="4:4">
      <c r="D2330" s="293"/>
    </row>
    <row r="2331" spans="4:4">
      <c r="D2331" s="293"/>
    </row>
    <row r="2332" spans="4:4">
      <c r="D2332" s="293"/>
    </row>
    <row r="2333" spans="4:4">
      <c r="D2333" s="293"/>
    </row>
    <row r="2334" spans="4:4">
      <c r="D2334" s="293"/>
    </row>
    <row r="2335" spans="4:4">
      <c r="D2335" s="293"/>
    </row>
    <row r="2336" spans="4:4">
      <c r="D2336" s="293"/>
    </row>
    <row r="2337" spans="4:4">
      <c r="D2337" s="293"/>
    </row>
    <row r="2338" spans="4:4">
      <c r="D2338" s="293"/>
    </row>
    <row r="2339" spans="4:4">
      <c r="D2339" s="293"/>
    </row>
    <row r="2340" spans="4:4">
      <c r="D2340" s="293"/>
    </row>
    <row r="2341" spans="4:4">
      <c r="D2341" s="293"/>
    </row>
    <row r="2342" spans="4:4">
      <c r="D2342" s="293"/>
    </row>
    <row r="2343" spans="4:4">
      <c r="D2343" s="293"/>
    </row>
    <row r="2344" spans="4:4">
      <c r="D2344" s="293"/>
    </row>
    <row r="2345" spans="4:4">
      <c r="D2345" s="293"/>
    </row>
    <row r="2346" spans="4:4">
      <c r="D2346" s="293"/>
    </row>
    <row r="2347" spans="4:4">
      <c r="D2347" s="293"/>
    </row>
    <row r="2348" spans="4:4">
      <c r="D2348" s="293"/>
    </row>
    <row r="2349" spans="4:4">
      <c r="D2349" s="293"/>
    </row>
    <row r="2350" spans="4:4">
      <c r="D2350" s="293"/>
    </row>
    <row r="2351" spans="4:4">
      <c r="D2351" s="293"/>
    </row>
    <row r="2352" spans="4:4">
      <c r="D2352" s="293"/>
    </row>
    <row r="2353" spans="4:4">
      <c r="D2353" s="293"/>
    </row>
    <row r="2354" spans="4:4">
      <c r="D2354" s="293"/>
    </row>
    <row r="2355" spans="4:4">
      <c r="D2355" s="293"/>
    </row>
    <row r="2356" spans="4:4">
      <c r="D2356" s="293"/>
    </row>
    <row r="2357" spans="4:4">
      <c r="D2357" s="293"/>
    </row>
    <row r="2358" spans="4:4">
      <c r="D2358" s="293"/>
    </row>
    <row r="2359" spans="4:4">
      <c r="D2359" s="293"/>
    </row>
    <row r="2360" spans="4:4">
      <c r="D2360" s="293"/>
    </row>
    <row r="2361" spans="4:4">
      <c r="D2361" s="293"/>
    </row>
    <row r="2362" spans="4:4">
      <c r="D2362" s="293"/>
    </row>
    <row r="2363" spans="4:4">
      <c r="D2363" s="293"/>
    </row>
    <row r="2364" spans="4:4">
      <c r="D2364" s="293"/>
    </row>
    <row r="2365" spans="4:4">
      <c r="D2365" s="293"/>
    </row>
    <row r="2366" spans="4:4">
      <c r="D2366" s="293"/>
    </row>
    <row r="2367" spans="4:4">
      <c r="D2367" s="293"/>
    </row>
    <row r="2368" spans="4:4">
      <c r="D2368" s="293"/>
    </row>
    <row r="2369" spans="4:4">
      <c r="D2369" s="293"/>
    </row>
    <row r="2370" spans="4:4">
      <c r="D2370" s="293"/>
    </row>
    <row r="2371" spans="4:4">
      <c r="D2371" s="293"/>
    </row>
    <row r="2372" spans="4:4">
      <c r="D2372" s="293"/>
    </row>
    <row r="2373" spans="4:4">
      <c r="D2373" s="293"/>
    </row>
    <row r="2374" spans="4:4">
      <c r="D2374" s="293"/>
    </row>
    <row r="2375" spans="4:4">
      <c r="D2375" s="293"/>
    </row>
    <row r="2376" spans="4:4">
      <c r="D2376" s="293"/>
    </row>
    <row r="2377" spans="4:4">
      <c r="D2377" s="293"/>
    </row>
    <row r="2378" spans="4:4">
      <c r="D2378" s="293"/>
    </row>
    <row r="2379" spans="4:4">
      <c r="D2379" s="293"/>
    </row>
    <row r="2380" spans="4:4">
      <c r="D2380" s="293"/>
    </row>
    <row r="2381" spans="4:4">
      <c r="D2381" s="293"/>
    </row>
    <row r="2382" spans="4:4">
      <c r="D2382" s="293"/>
    </row>
    <row r="2383" spans="4:4">
      <c r="D2383" s="293"/>
    </row>
    <row r="2384" spans="4:4">
      <c r="D2384" s="293"/>
    </row>
    <row r="2385" spans="4:4">
      <c r="D2385" s="293"/>
    </row>
    <row r="2386" spans="4:4">
      <c r="D2386" s="293"/>
    </row>
    <row r="2387" spans="4:4">
      <c r="D2387" s="293"/>
    </row>
    <row r="2388" spans="4:4">
      <c r="D2388" s="293"/>
    </row>
    <row r="2389" spans="4:4">
      <c r="D2389" s="293"/>
    </row>
    <row r="2390" spans="4:4">
      <c r="D2390" s="293"/>
    </row>
    <row r="2391" spans="4:4">
      <c r="D2391" s="293"/>
    </row>
    <row r="2392" spans="4:4">
      <c r="D2392" s="293"/>
    </row>
    <row r="2393" spans="4:4">
      <c r="D2393" s="293"/>
    </row>
    <row r="2394" spans="4:4">
      <c r="D2394" s="293"/>
    </row>
    <row r="2395" spans="4:4">
      <c r="D2395" s="293"/>
    </row>
    <row r="2396" spans="4:4">
      <c r="D2396" s="293"/>
    </row>
    <row r="2397" spans="4:4">
      <c r="D2397" s="293"/>
    </row>
    <row r="2398" spans="4:4">
      <c r="D2398" s="293"/>
    </row>
    <row r="2399" spans="4:4">
      <c r="D2399" s="293"/>
    </row>
    <row r="2400" spans="4:4">
      <c r="D2400" s="293"/>
    </row>
    <row r="2401" spans="4:4">
      <c r="D2401" s="293"/>
    </row>
    <row r="2402" spans="4:4">
      <c r="D2402" s="293"/>
    </row>
    <row r="2403" spans="4:4">
      <c r="D2403" s="293"/>
    </row>
    <row r="2404" spans="4:4">
      <c r="D2404" s="293"/>
    </row>
    <row r="2405" spans="4:4">
      <c r="D2405" s="293"/>
    </row>
    <row r="2406" spans="4:4">
      <c r="D2406" s="293"/>
    </row>
    <row r="2407" spans="4:4">
      <c r="D2407" s="293"/>
    </row>
    <row r="2408" spans="4:4">
      <c r="D2408" s="293"/>
    </row>
    <row r="2409" spans="4:4">
      <c r="D2409" s="293"/>
    </row>
    <row r="2410" spans="4:4">
      <c r="D2410" s="293"/>
    </row>
    <row r="2411" spans="4:4">
      <c r="D2411" s="293"/>
    </row>
    <row r="2412" spans="4:4">
      <c r="D2412" s="293"/>
    </row>
    <row r="2413" spans="4:4">
      <c r="D2413" s="293"/>
    </row>
    <row r="2414" spans="4:4">
      <c r="D2414" s="293"/>
    </row>
    <row r="2415" spans="4:4">
      <c r="D2415" s="293"/>
    </row>
    <row r="2416" spans="4:4">
      <c r="D2416" s="293"/>
    </row>
    <row r="2417" spans="4:4">
      <c r="D2417" s="293"/>
    </row>
    <row r="2418" spans="4:4">
      <c r="D2418" s="293"/>
    </row>
    <row r="2419" spans="4:4">
      <c r="D2419" s="293"/>
    </row>
    <row r="2420" spans="4:4">
      <c r="D2420" s="293"/>
    </row>
    <row r="2421" spans="4:4">
      <c r="D2421" s="293"/>
    </row>
    <row r="2422" spans="4:4">
      <c r="D2422" s="293"/>
    </row>
    <row r="2423" spans="4:4">
      <c r="D2423" s="293"/>
    </row>
    <row r="2424" spans="4:4">
      <c r="D2424" s="293"/>
    </row>
    <row r="2425" spans="4:4">
      <c r="D2425" s="293"/>
    </row>
    <row r="2426" spans="4:4">
      <c r="D2426" s="293"/>
    </row>
    <row r="2427" spans="4:4">
      <c r="D2427" s="293"/>
    </row>
    <row r="2428" spans="4:4">
      <c r="D2428" s="293"/>
    </row>
    <row r="2429" spans="4:4">
      <c r="D2429" s="293"/>
    </row>
    <row r="2430" spans="4:4">
      <c r="D2430" s="293"/>
    </row>
    <row r="2431" spans="4:4">
      <c r="D2431" s="293"/>
    </row>
    <row r="2432" spans="4:4">
      <c r="D2432" s="293"/>
    </row>
    <row r="2433" spans="4:4">
      <c r="D2433" s="293"/>
    </row>
    <row r="2434" spans="4:4">
      <c r="D2434" s="293"/>
    </row>
    <row r="2435" spans="4:4">
      <c r="D2435" s="293"/>
    </row>
    <row r="2436" spans="4:4">
      <c r="D2436" s="293"/>
    </row>
    <row r="2437" spans="4:4">
      <c r="D2437" s="293"/>
    </row>
    <row r="2438" spans="4:4">
      <c r="D2438" s="293"/>
    </row>
    <row r="2439" spans="4:4">
      <c r="D2439" s="293"/>
    </row>
    <row r="2440" spans="4:4">
      <c r="D2440" s="293"/>
    </row>
    <row r="2441" spans="4:4">
      <c r="D2441" s="293"/>
    </row>
    <row r="2442" spans="4:4">
      <c r="D2442" s="293"/>
    </row>
    <row r="2443" spans="4:4">
      <c r="D2443" s="293"/>
    </row>
    <row r="2444" spans="4:4">
      <c r="D2444" s="293"/>
    </row>
    <row r="2445" spans="4:4">
      <c r="D2445" s="293"/>
    </row>
    <row r="2446" spans="4:4">
      <c r="D2446" s="293"/>
    </row>
    <row r="2447" spans="4:4">
      <c r="D2447" s="293"/>
    </row>
    <row r="2448" spans="4:4">
      <c r="D2448" s="293"/>
    </row>
    <row r="2449" spans="4:4">
      <c r="D2449" s="293"/>
    </row>
    <row r="2450" spans="4:4">
      <c r="D2450" s="293"/>
    </row>
    <row r="2451" spans="4:4">
      <c r="D2451" s="293"/>
    </row>
    <row r="2452" spans="4:4">
      <c r="D2452" s="293"/>
    </row>
    <row r="2453" spans="4:4">
      <c r="D2453" s="293"/>
    </row>
    <row r="2454" spans="4:4">
      <c r="D2454" s="293"/>
    </row>
    <row r="2455" spans="4:4">
      <c r="D2455" s="293"/>
    </row>
    <row r="2456" spans="4:4">
      <c r="D2456" s="293"/>
    </row>
    <row r="2457" spans="4:4">
      <c r="D2457" s="293"/>
    </row>
    <row r="2458" spans="4:4">
      <c r="D2458" s="293"/>
    </row>
    <row r="2459" spans="4:4">
      <c r="D2459" s="293"/>
    </row>
    <row r="2460" spans="4:4">
      <c r="D2460" s="293"/>
    </row>
    <row r="2461" spans="4:4">
      <c r="D2461" s="293"/>
    </row>
    <row r="2462" spans="4:4">
      <c r="D2462" s="293"/>
    </row>
    <row r="2463" spans="4:4">
      <c r="D2463" s="293"/>
    </row>
    <row r="2464" spans="4:4">
      <c r="D2464" s="293"/>
    </row>
    <row r="2465" spans="4:4">
      <c r="D2465" s="293"/>
    </row>
    <row r="2466" spans="4:4">
      <c r="D2466" s="293"/>
    </row>
    <row r="2467" spans="4:4">
      <c r="D2467" s="293"/>
    </row>
    <row r="2468" spans="4:4">
      <c r="D2468" s="293"/>
    </row>
    <row r="2469" spans="4:4">
      <c r="D2469" s="293"/>
    </row>
    <row r="2470" spans="4:4">
      <c r="D2470" s="293"/>
    </row>
    <row r="2471" spans="4:4">
      <c r="D2471" s="293"/>
    </row>
    <row r="2472" spans="4:4">
      <c r="D2472" s="293"/>
    </row>
    <row r="2473" spans="4:4">
      <c r="D2473" s="293"/>
    </row>
    <row r="2474" spans="4:4">
      <c r="D2474" s="293"/>
    </row>
    <row r="2475" spans="4:4">
      <c r="D2475" s="293"/>
    </row>
    <row r="2476" spans="4:4">
      <c r="D2476" s="293"/>
    </row>
    <row r="2477" spans="4:4">
      <c r="D2477" s="293"/>
    </row>
    <row r="2478" spans="4:4">
      <c r="D2478" s="293"/>
    </row>
    <row r="2479" spans="4:4">
      <c r="D2479" s="293"/>
    </row>
    <row r="2480" spans="4:4">
      <c r="D2480" s="293"/>
    </row>
    <row r="2481" spans="4:4">
      <c r="D2481" s="293"/>
    </row>
    <row r="2482" spans="4:4">
      <c r="D2482" s="293"/>
    </row>
    <row r="2483" spans="4:4">
      <c r="D2483" s="293"/>
    </row>
    <row r="2484" spans="4:4">
      <c r="D2484" s="293"/>
    </row>
    <row r="2485" spans="4:4">
      <c r="D2485" s="293"/>
    </row>
    <row r="2486" spans="4:4">
      <c r="D2486" s="293"/>
    </row>
    <row r="2487" spans="4:4">
      <c r="D2487" s="293"/>
    </row>
    <row r="2488" spans="4:4">
      <c r="D2488" s="293"/>
    </row>
    <row r="2489" spans="4:4">
      <c r="D2489" s="293"/>
    </row>
    <row r="2490" spans="4:4">
      <c r="D2490" s="293"/>
    </row>
    <row r="2491" spans="4:4">
      <c r="D2491" s="293"/>
    </row>
    <row r="2492" spans="4:4">
      <c r="D2492" s="293"/>
    </row>
    <row r="2493" spans="4:4">
      <c r="D2493" s="293"/>
    </row>
    <row r="2494" spans="4:4">
      <c r="D2494" s="293"/>
    </row>
    <row r="2495" spans="4:4">
      <c r="D2495" s="293"/>
    </row>
    <row r="2496" spans="4:4">
      <c r="D2496" s="293"/>
    </row>
    <row r="2497" spans="4:4">
      <c r="D2497" s="293"/>
    </row>
    <row r="2498" spans="4:4">
      <c r="D2498" s="293"/>
    </row>
    <row r="2499" spans="4:4">
      <c r="D2499" s="293"/>
    </row>
    <row r="2500" spans="4:4">
      <c r="D2500" s="293"/>
    </row>
    <row r="2501" spans="4:4">
      <c r="D2501" s="293"/>
    </row>
    <row r="2502" spans="4:4">
      <c r="D2502" s="293"/>
    </row>
    <row r="2503" spans="4:4">
      <c r="D2503" s="293"/>
    </row>
    <row r="2504" spans="4:4">
      <c r="D2504" s="293"/>
    </row>
    <row r="2505" spans="4:4">
      <c r="D2505" s="293"/>
    </row>
    <row r="2506" spans="4:4">
      <c r="D2506" s="293"/>
    </row>
    <row r="2507" spans="4:4">
      <c r="D2507" s="293"/>
    </row>
    <row r="2508" spans="4:4">
      <c r="D2508" s="293"/>
    </row>
    <row r="2509" spans="4:4">
      <c r="D2509" s="293"/>
    </row>
    <row r="2510" spans="4:4">
      <c r="D2510" s="293"/>
    </row>
    <row r="2511" spans="4:4">
      <c r="D2511" s="293"/>
    </row>
    <row r="2512" spans="4:4">
      <c r="D2512" s="293"/>
    </row>
    <row r="2513" spans="4:4">
      <c r="D2513" s="293"/>
    </row>
    <row r="2514" spans="4:4">
      <c r="D2514" s="293"/>
    </row>
    <row r="2515" spans="4:4">
      <c r="D2515" s="293"/>
    </row>
    <row r="2516" spans="4:4">
      <c r="D2516" s="293"/>
    </row>
    <row r="2517" spans="4:4">
      <c r="D2517" s="293"/>
    </row>
    <row r="2518" spans="4:4">
      <c r="D2518" s="293"/>
    </row>
    <row r="2519" spans="4:4">
      <c r="D2519" s="293"/>
    </row>
    <row r="2520" spans="4:4">
      <c r="D2520" s="293"/>
    </row>
    <row r="2521" spans="4:4">
      <c r="D2521" s="293"/>
    </row>
    <row r="2522" spans="4:4">
      <c r="D2522" s="293"/>
    </row>
    <row r="2523" spans="4:4">
      <c r="D2523" s="293"/>
    </row>
    <row r="2524" spans="4:4">
      <c r="D2524" s="293"/>
    </row>
    <row r="2525" spans="4:4">
      <c r="D2525" s="293"/>
    </row>
    <row r="2526" spans="4:4">
      <c r="D2526" s="293"/>
    </row>
    <row r="2527" spans="4:4">
      <c r="D2527" s="293"/>
    </row>
    <row r="2528" spans="4:4">
      <c r="D2528" s="293"/>
    </row>
    <row r="2529" spans="4:4">
      <c r="D2529" s="293"/>
    </row>
    <row r="2530" spans="4:4">
      <c r="D2530" s="293"/>
    </row>
    <row r="2531" spans="4:4">
      <c r="D2531" s="293"/>
    </row>
    <row r="2532" spans="4:4">
      <c r="D2532" s="293"/>
    </row>
    <row r="2533" spans="4:4">
      <c r="D2533" s="293"/>
    </row>
    <row r="2534" spans="4:4">
      <c r="D2534" s="293"/>
    </row>
    <row r="2535" spans="4:4">
      <c r="D2535" s="293"/>
    </row>
    <row r="2536" spans="4:4">
      <c r="D2536" s="293"/>
    </row>
    <row r="2537" spans="4:4">
      <c r="D2537" s="293"/>
    </row>
    <row r="2538" spans="4:4">
      <c r="D2538" s="293"/>
    </row>
    <row r="2539" spans="4:4">
      <c r="D2539" s="293"/>
    </row>
    <row r="2540" spans="4:4">
      <c r="D2540" s="293"/>
    </row>
    <row r="2541" spans="4:4">
      <c r="D2541" s="293"/>
    </row>
    <row r="2542" spans="4:4">
      <c r="D2542" s="293"/>
    </row>
    <row r="2543" spans="4:4">
      <c r="D2543" s="293"/>
    </row>
    <row r="2544" spans="4:4">
      <c r="D2544" s="293"/>
    </row>
    <row r="2545" spans="4:4">
      <c r="D2545" s="293"/>
    </row>
    <row r="2546" spans="4:4">
      <c r="D2546" s="293"/>
    </row>
    <row r="2547" spans="4:4">
      <c r="D2547" s="293"/>
    </row>
    <row r="2548" spans="4:4">
      <c r="D2548" s="293"/>
    </row>
    <row r="2549" spans="4:4">
      <c r="D2549" s="293"/>
    </row>
    <row r="2550" spans="4:4">
      <c r="D2550" s="293"/>
    </row>
    <row r="2551" spans="4:4">
      <c r="D2551" s="293"/>
    </row>
    <row r="2552" spans="4:4">
      <c r="D2552" s="293"/>
    </row>
    <row r="2553" spans="4:4">
      <c r="D2553" s="293"/>
    </row>
    <row r="2554" spans="4:4">
      <c r="D2554" s="293"/>
    </row>
    <row r="2555" spans="4:4">
      <c r="D2555" s="293"/>
    </row>
    <row r="2556" spans="4:4">
      <c r="D2556" s="293"/>
    </row>
    <row r="2557" spans="4:4">
      <c r="D2557" s="293"/>
    </row>
    <row r="2558" spans="4:4">
      <c r="D2558" s="293"/>
    </row>
    <row r="2559" spans="4:4">
      <c r="D2559" s="293"/>
    </row>
    <row r="2560" spans="4:4">
      <c r="D2560" s="293"/>
    </row>
    <row r="2561" spans="4:4">
      <c r="D2561" s="293"/>
    </row>
    <row r="2562" spans="4:4">
      <c r="D2562" s="293"/>
    </row>
    <row r="2563" spans="4:4">
      <c r="D2563" s="293"/>
    </row>
    <row r="2564" spans="4:4">
      <c r="D2564" s="293"/>
    </row>
    <row r="2565" spans="4:4">
      <c r="D2565" s="293"/>
    </row>
    <row r="2566" spans="4:4">
      <c r="D2566" s="293"/>
    </row>
    <row r="2567" spans="4:4">
      <c r="D2567" s="293"/>
    </row>
    <row r="2568" spans="4:4">
      <c r="D2568" s="293"/>
    </row>
    <row r="2569" spans="4:4">
      <c r="D2569" s="293"/>
    </row>
    <row r="2570" spans="4:4">
      <c r="D2570" s="293"/>
    </row>
    <row r="2571" spans="4:4">
      <c r="D2571" s="293"/>
    </row>
    <row r="2572" spans="4:4">
      <c r="D2572" s="293"/>
    </row>
    <row r="2573" spans="4:4">
      <c r="D2573" s="293"/>
    </row>
    <row r="2574" spans="4:4">
      <c r="D2574" s="293"/>
    </row>
    <row r="2575" spans="4:4">
      <c r="D2575" s="293"/>
    </row>
    <row r="2576" spans="4:4">
      <c r="D2576" s="293"/>
    </row>
    <row r="2577" spans="4:4">
      <c r="D2577" s="293"/>
    </row>
    <row r="2578" spans="4:4">
      <c r="D2578" s="293"/>
    </row>
    <row r="2579" spans="4:4">
      <c r="D2579" s="293"/>
    </row>
    <row r="2580" spans="4:4">
      <c r="D2580" s="293"/>
    </row>
    <row r="2581" spans="4:4">
      <c r="D2581" s="293"/>
    </row>
    <row r="2582" spans="4:4">
      <c r="D2582" s="293"/>
    </row>
    <row r="2583" spans="4:4">
      <c r="D2583" s="293"/>
    </row>
    <row r="2584" spans="4:4">
      <c r="D2584" s="293"/>
    </row>
    <row r="2585" spans="4:4">
      <c r="D2585" s="293"/>
    </row>
    <row r="2586" spans="4:4">
      <c r="D2586" s="293"/>
    </row>
    <row r="2587" spans="4:4">
      <c r="D2587" s="293"/>
    </row>
    <row r="2588" spans="4:4">
      <c r="D2588" s="293"/>
    </row>
    <row r="2589" spans="4:4">
      <c r="D2589" s="293"/>
    </row>
    <row r="2590" spans="4:4">
      <c r="D2590" s="293"/>
    </row>
    <row r="2591" spans="4:4">
      <c r="D2591" s="293"/>
    </row>
    <row r="2592" spans="4:4">
      <c r="D2592" s="293"/>
    </row>
    <row r="2593" spans="4:4">
      <c r="D2593" s="293"/>
    </row>
    <row r="2594" spans="4:4">
      <c r="D2594" s="293"/>
    </row>
    <row r="2595" spans="4:4">
      <c r="D2595" s="293"/>
    </row>
    <row r="2596" spans="4:4">
      <c r="D2596" s="293"/>
    </row>
    <row r="2597" spans="4:4">
      <c r="D2597" s="293"/>
    </row>
    <row r="2598" spans="4:4">
      <c r="D2598" s="293"/>
    </row>
    <row r="2599" spans="4:4">
      <c r="D2599" s="293"/>
    </row>
    <row r="2600" spans="4:4">
      <c r="D2600" s="293"/>
    </row>
    <row r="2601" spans="4:4">
      <c r="D2601" s="293"/>
    </row>
    <row r="2602" spans="4:4">
      <c r="D2602" s="293"/>
    </row>
    <row r="2603" spans="4:4">
      <c r="D2603" s="293"/>
    </row>
    <row r="2604" spans="4:4">
      <c r="D2604" s="293"/>
    </row>
    <row r="2605" spans="4:4">
      <c r="D2605" s="293"/>
    </row>
    <row r="2606" spans="4:4">
      <c r="D2606" s="293"/>
    </row>
    <row r="2607" spans="4:4">
      <c r="D2607" s="293"/>
    </row>
    <row r="2608" spans="4:4">
      <c r="D2608" s="293"/>
    </row>
    <row r="2609" spans="4:4">
      <c r="D2609" s="293"/>
    </row>
    <row r="2610" spans="4:4">
      <c r="D2610" s="293"/>
    </row>
    <row r="2611" spans="4:4">
      <c r="D2611" s="293"/>
    </row>
    <row r="2612" spans="4:4">
      <c r="D2612" s="293"/>
    </row>
    <row r="2613" spans="4:4">
      <c r="D2613" s="293"/>
    </row>
    <row r="2614" spans="4:4">
      <c r="D2614" s="293"/>
    </row>
    <row r="2615" spans="4:4">
      <c r="D2615" s="293"/>
    </row>
    <row r="2616" spans="4:4">
      <c r="D2616" s="293"/>
    </row>
    <row r="2617" spans="4:4">
      <c r="D2617" s="293"/>
    </row>
    <row r="2618" spans="4:4">
      <c r="D2618" s="293"/>
    </row>
    <row r="2619" spans="4:4">
      <c r="D2619" s="293"/>
    </row>
    <row r="2620" spans="4:4">
      <c r="D2620" s="293"/>
    </row>
    <row r="2621" spans="4:4">
      <c r="D2621" s="293"/>
    </row>
    <row r="2622" spans="4:4">
      <c r="D2622" s="293"/>
    </row>
    <row r="2623" spans="4:4">
      <c r="D2623" s="293"/>
    </row>
    <row r="2624" spans="4:4">
      <c r="D2624" s="293"/>
    </row>
    <row r="2625" spans="4:4">
      <c r="D2625" s="293"/>
    </row>
    <row r="2626" spans="4:4">
      <c r="D2626" s="293"/>
    </row>
    <row r="2627" spans="4:4">
      <c r="D2627" s="293"/>
    </row>
    <row r="2628" spans="4:4">
      <c r="D2628" s="293"/>
    </row>
    <row r="2629" spans="4:4">
      <c r="D2629" s="293"/>
    </row>
    <row r="2630" spans="4:4">
      <c r="D2630" s="293"/>
    </row>
    <row r="2631" spans="4:4">
      <c r="D2631" s="293"/>
    </row>
    <row r="2632" spans="4:4">
      <c r="D2632" s="293"/>
    </row>
    <row r="2633" spans="4:4">
      <c r="D2633" s="293"/>
    </row>
    <row r="2634" spans="4:4">
      <c r="D2634" s="293"/>
    </row>
    <row r="2635" spans="4:4">
      <c r="D2635" s="293"/>
    </row>
    <row r="2636" spans="4:4">
      <c r="D2636" s="293"/>
    </row>
    <row r="2637" spans="4:4">
      <c r="D2637" s="293"/>
    </row>
    <row r="2638" spans="4:4">
      <c r="D2638" s="293"/>
    </row>
    <row r="2639" spans="4:4">
      <c r="D2639" s="293"/>
    </row>
    <row r="2640" spans="4:4">
      <c r="D2640" s="293"/>
    </row>
    <row r="2641" spans="4:4">
      <c r="D2641" s="293"/>
    </row>
    <row r="2642" spans="4:4">
      <c r="D2642" s="293"/>
    </row>
    <row r="2643" spans="4:4">
      <c r="D2643" s="293"/>
    </row>
    <row r="2644" spans="4:4">
      <c r="D2644" s="293"/>
    </row>
    <row r="2645" spans="4:4">
      <c r="D2645" s="293"/>
    </row>
    <row r="2646" spans="4:4">
      <c r="D2646" s="293"/>
    </row>
    <row r="2647" spans="4:4">
      <c r="D2647" s="293"/>
    </row>
    <row r="2648" spans="4:4">
      <c r="D2648" s="293"/>
    </row>
    <row r="2649" spans="4:4">
      <c r="D2649" s="293"/>
    </row>
    <row r="2650" spans="4:4">
      <c r="D2650" s="293"/>
    </row>
    <row r="2651" spans="4:4">
      <c r="D2651" s="293"/>
    </row>
    <row r="2652" spans="4:4">
      <c r="D2652" s="293"/>
    </row>
    <row r="2653" spans="4:4">
      <c r="D2653" s="293"/>
    </row>
    <row r="2654" spans="4:4">
      <c r="D2654" s="293"/>
    </row>
    <row r="2655" spans="4:4">
      <c r="D2655" s="293"/>
    </row>
    <row r="2656" spans="4:4">
      <c r="D2656" s="293"/>
    </row>
    <row r="2657" spans="4:4">
      <c r="D2657" s="293"/>
    </row>
    <row r="2658" spans="4:4">
      <c r="D2658" s="293"/>
    </row>
    <row r="2659" spans="4:4">
      <c r="D2659" s="293"/>
    </row>
    <row r="2660" spans="4:4">
      <c r="D2660" s="293"/>
    </row>
    <row r="2661" spans="4:4">
      <c r="D2661" s="293"/>
    </row>
    <row r="2662" spans="4:4">
      <c r="D2662" s="293"/>
    </row>
    <row r="2663" spans="4:4">
      <c r="D2663" s="293"/>
    </row>
    <row r="2664" spans="4:4">
      <c r="D2664" s="293"/>
    </row>
    <row r="2665" spans="4:4">
      <c r="D2665" s="293"/>
    </row>
    <row r="2666" spans="4:4">
      <c r="D2666" s="293"/>
    </row>
    <row r="2667" spans="4:4">
      <c r="D2667" s="293"/>
    </row>
    <row r="2668" spans="4:4">
      <c r="D2668" s="293"/>
    </row>
    <row r="2669" spans="4:4">
      <c r="D2669" s="293"/>
    </row>
    <row r="2670" spans="4:4">
      <c r="D2670" s="293"/>
    </row>
    <row r="2671" spans="4:4">
      <c r="D2671" s="293"/>
    </row>
    <row r="2672" spans="4:4">
      <c r="D2672" s="293"/>
    </row>
    <row r="2673" spans="4:4">
      <c r="D2673" s="293"/>
    </row>
    <row r="2674" spans="4:4">
      <c r="D2674" s="293"/>
    </row>
    <row r="2675" spans="4:4">
      <c r="D2675" s="293"/>
    </row>
    <row r="2676" spans="4:4">
      <c r="D2676" s="293"/>
    </row>
    <row r="2677" spans="4:4">
      <c r="D2677" s="293"/>
    </row>
    <row r="2678" spans="4:4">
      <c r="D2678" s="293"/>
    </row>
    <row r="2679" spans="4:4">
      <c r="D2679" s="293"/>
    </row>
    <row r="2680" spans="4:4">
      <c r="D2680" s="293"/>
    </row>
    <row r="2681" spans="4:4">
      <c r="D2681" s="293"/>
    </row>
    <row r="2682" spans="4:4">
      <c r="D2682" s="293"/>
    </row>
    <row r="2683" spans="4:4">
      <c r="D2683" s="293"/>
    </row>
    <row r="2684" spans="4:4">
      <c r="D2684" s="293"/>
    </row>
    <row r="2685" spans="4:4">
      <c r="D2685" s="293"/>
    </row>
    <row r="2686" spans="4:4">
      <c r="D2686" s="293"/>
    </row>
    <row r="2687" spans="4:4">
      <c r="D2687" s="293"/>
    </row>
    <row r="2688" spans="4:4">
      <c r="D2688" s="293"/>
    </row>
    <row r="2689" spans="4:4">
      <c r="D2689" s="293"/>
    </row>
    <row r="2690" spans="4:4">
      <c r="D2690" s="293"/>
    </row>
    <row r="2691" spans="4:4">
      <c r="D2691" s="293"/>
    </row>
    <row r="2692" spans="4:4">
      <c r="D2692" s="293"/>
    </row>
    <row r="2693" spans="4:4">
      <c r="D2693" s="293"/>
    </row>
    <row r="2694" spans="4:4">
      <c r="D2694" s="293"/>
    </row>
    <row r="2695" spans="4:4">
      <c r="D2695" s="293"/>
    </row>
    <row r="2696" spans="4:4">
      <c r="D2696" s="293"/>
    </row>
    <row r="2697" spans="4:4">
      <c r="D2697" s="293"/>
    </row>
    <row r="2698" spans="4:4">
      <c r="D2698" s="293"/>
    </row>
    <row r="2699" spans="4:4">
      <c r="D2699" s="293"/>
    </row>
    <row r="2700" spans="4:4">
      <c r="D2700" s="293"/>
    </row>
    <row r="2701" spans="4:4">
      <c r="D2701" s="293"/>
    </row>
    <row r="2702" spans="4:4">
      <c r="D2702" s="293"/>
    </row>
    <row r="2703" spans="4:4">
      <c r="D2703" s="293"/>
    </row>
    <row r="2704" spans="4:4">
      <c r="D2704" s="293"/>
    </row>
    <row r="2705" spans="4:4">
      <c r="D2705" s="293"/>
    </row>
    <row r="2706" spans="4:4">
      <c r="D2706" s="293"/>
    </row>
    <row r="2707" spans="4:4">
      <c r="D2707" s="293"/>
    </row>
    <row r="2708" spans="4:4">
      <c r="D2708" s="293"/>
    </row>
    <row r="2709" spans="4:4">
      <c r="D2709" s="293"/>
    </row>
    <row r="2710" spans="4:4">
      <c r="D2710" s="293"/>
    </row>
    <row r="2711" spans="4:4">
      <c r="D2711" s="293"/>
    </row>
    <row r="2712" spans="4:4">
      <c r="D2712" s="293"/>
    </row>
    <row r="2713" spans="4:4">
      <c r="D2713" s="293"/>
    </row>
    <row r="2714" spans="4:4">
      <c r="D2714" s="293"/>
    </row>
    <row r="2715" spans="4:4">
      <c r="D2715" s="293"/>
    </row>
    <row r="2716" spans="4:4">
      <c r="D2716" s="293"/>
    </row>
    <row r="2717" spans="4:4">
      <c r="D2717" s="293"/>
    </row>
    <row r="2718" spans="4:4">
      <c r="D2718" s="293"/>
    </row>
    <row r="2719" spans="4:4">
      <c r="D2719" s="293"/>
    </row>
    <row r="2720" spans="4:4">
      <c r="D2720" s="293"/>
    </row>
    <row r="2721" spans="4:4">
      <c r="D2721" s="293"/>
    </row>
    <row r="2722" spans="4:4">
      <c r="D2722" s="293"/>
    </row>
    <row r="2723" spans="4:4">
      <c r="D2723" s="293"/>
    </row>
    <row r="2724" spans="4:4">
      <c r="D2724" s="293"/>
    </row>
    <row r="2725" spans="4:4">
      <c r="D2725" s="293"/>
    </row>
    <row r="2726" spans="4:4">
      <c r="D2726" s="293"/>
    </row>
    <row r="2727" spans="4:4">
      <c r="D2727" s="293"/>
    </row>
    <row r="2728" spans="4:4">
      <c r="D2728" s="293"/>
    </row>
    <row r="2729" spans="4:4">
      <c r="D2729" s="293"/>
    </row>
    <row r="2730" spans="4:4">
      <c r="D2730" s="293"/>
    </row>
    <row r="2731" spans="4:4">
      <c r="D2731" s="293"/>
    </row>
    <row r="2732" spans="4:4">
      <c r="D2732" s="293"/>
    </row>
    <row r="2733" spans="4:4">
      <c r="D2733" s="293"/>
    </row>
    <row r="2734" spans="4:4">
      <c r="D2734" s="293"/>
    </row>
    <row r="2735" spans="4:4">
      <c r="D2735" s="293"/>
    </row>
    <row r="2736" spans="4:4">
      <c r="D2736" s="293"/>
    </row>
    <row r="2737" spans="4:4">
      <c r="D2737" s="293"/>
    </row>
    <row r="2738" spans="4:4">
      <c r="D2738" s="293"/>
    </row>
  </sheetData>
  <autoFilter ref="A13:T13" xr:uid="{F10F90A5-6A6B-44C6-989C-B95B46C20C0F}"/>
  <mergeCells count="15">
    <mergeCell ref="C3:H3"/>
    <mergeCell ref="C5:D5"/>
    <mergeCell ref="E7:G7"/>
    <mergeCell ref="E6:G6"/>
    <mergeCell ref="E5:G5"/>
    <mergeCell ref="C6:D6"/>
    <mergeCell ref="C7:D7"/>
    <mergeCell ref="E10:G10"/>
    <mergeCell ref="Q12:T12"/>
    <mergeCell ref="A12:P12"/>
    <mergeCell ref="E9:G9"/>
    <mergeCell ref="E8:G8"/>
    <mergeCell ref="C8:D8"/>
    <mergeCell ref="C9:D9"/>
    <mergeCell ref="C10:D10"/>
  </mergeCells>
  <pageMargins left="0.25" right="0.25" top="0.75" bottom="0.75" header="0.3" footer="0.3"/>
  <pageSetup paperSize="8" scale="51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ATTENTION" error="Vous devez choisir une année oblgatoirement !" promptTitle="CHOIX D'UNE ANNEE" prompt="Vous devez choisir d'abord une année dans la liste déroulante, puis compléter la suite du tableau !" xr:uid="{4E039FFC-7986-4CCC-AB1B-8E00CBAC3E04}">
          <x14:formula1>
            <xm:f>BDD_BSCU!$C$1:$O$1</xm:f>
          </x14:formula1>
          <xm:sqref>H9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9B66D-12BC-4C18-AC3D-5CD2ADE714CD}">
  <sheetPr codeName="Feuil5">
    <tabColor rgb="FF92D050"/>
  </sheetPr>
  <dimension ref="A1:Z36"/>
  <sheetViews>
    <sheetView topLeftCell="E1" zoomScale="70" zoomScaleNormal="70" workbookViewId="0">
      <selection activeCell="I11" sqref="I11:T11"/>
    </sheetView>
  </sheetViews>
  <sheetFormatPr baseColWidth="10" defaultColWidth="11.453125" defaultRowHeight="14.5"/>
  <cols>
    <col min="1" max="17" width="21.81640625" customWidth="1"/>
  </cols>
  <sheetData>
    <row r="1" spans="1:26">
      <c r="A1" s="10"/>
      <c r="B1" s="11"/>
      <c r="C1" s="11"/>
      <c r="D1" s="11"/>
      <c r="E1" s="11"/>
      <c r="F1" s="11"/>
      <c r="G1" s="11"/>
      <c r="H1" s="10"/>
      <c r="I1" s="10"/>
      <c r="J1" s="10"/>
      <c r="K1" s="10"/>
      <c r="L1" s="10"/>
      <c r="M1" s="10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>
      <c r="A2" s="10"/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>
      <c r="A3" s="10"/>
      <c r="B3" s="11"/>
      <c r="C3" s="11"/>
      <c r="D3" s="11"/>
      <c r="E3" s="11"/>
      <c r="F3" s="11"/>
      <c r="G3" s="11"/>
      <c r="H3" s="10"/>
      <c r="I3" s="10"/>
      <c r="J3" s="10"/>
      <c r="K3" s="10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0"/>
      <c r="Z3" s="10"/>
    </row>
    <row r="4" spans="1:26">
      <c r="A4" s="10"/>
      <c r="B4" s="11"/>
      <c r="C4" s="11"/>
      <c r="D4" s="11"/>
      <c r="E4" s="11"/>
      <c r="F4" s="11"/>
      <c r="G4" s="11"/>
      <c r="H4" s="10"/>
      <c r="I4" s="10"/>
      <c r="J4" s="10"/>
      <c r="K4" s="10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0"/>
      <c r="Z4" s="10"/>
    </row>
    <row r="5" spans="1:26">
      <c r="A5" s="10"/>
      <c r="B5" s="11"/>
      <c r="C5" s="11"/>
      <c r="D5" s="11"/>
      <c r="E5" s="11"/>
      <c r="F5" s="11"/>
      <c r="G5" s="11"/>
      <c r="H5" s="10"/>
      <c r="I5" s="10"/>
      <c r="J5" s="10"/>
      <c r="K5" s="10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0"/>
      <c r="Z5" s="10"/>
    </row>
    <row r="6" spans="1:26">
      <c r="A6" s="10"/>
      <c r="B6" s="11"/>
      <c r="C6" s="11"/>
      <c r="D6" s="11"/>
      <c r="E6" s="11"/>
      <c r="F6" s="11"/>
      <c r="G6" s="11"/>
      <c r="H6" s="10"/>
      <c r="I6" s="10"/>
      <c r="J6" s="10"/>
      <c r="K6" s="10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0"/>
      <c r="Z6" s="10"/>
    </row>
    <row r="7" spans="1:26">
      <c r="A7" s="10"/>
      <c r="B7" s="11"/>
      <c r="C7" s="11"/>
      <c r="D7" s="11"/>
      <c r="E7" s="11"/>
      <c r="F7" s="11"/>
      <c r="G7" s="11"/>
      <c r="H7" s="10"/>
      <c r="I7" s="10"/>
      <c r="J7" s="10"/>
      <c r="K7" s="10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0"/>
      <c r="Z7" s="10"/>
    </row>
    <row r="8" spans="1:26">
      <c r="A8" s="12"/>
      <c r="B8" s="571"/>
      <c r="C8" s="571"/>
      <c r="D8" s="571"/>
      <c r="E8" s="571"/>
      <c r="F8" s="571"/>
      <c r="G8" s="571"/>
      <c r="H8" s="10"/>
      <c r="I8" s="9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3"/>
      <c r="Y8" s="14"/>
      <c r="Z8" s="10"/>
    </row>
    <row r="9" spans="1:26" ht="62.15" customHeight="1">
      <c r="A9" s="573" t="s">
        <v>117</v>
      </c>
      <c r="B9" s="571"/>
      <c r="C9" s="571"/>
      <c r="D9" s="571"/>
      <c r="E9" s="571"/>
      <c r="F9" s="571"/>
      <c r="G9" s="571"/>
      <c r="H9" s="573"/>
      <c r="I9" s="576" t="s">
        <v>118</v>
      </c>
      <c r="J9" s="577"/>
      <c r="K9" s="577"/>
      <c r="L9" s="577"/>
      <c r="M9" s="577"/>
      <c r="N9" s="577"/>
      <c r="O9" s="577"/>
      <c r="P9" s="577"/>
      <c r="Q9" s="577"/>
      <c r="R9" s="577"/>
      <c r="S9" s="577"/>
      <c r="T9" s="578"/>
      <c r="U9" s="453"/>
      <c r="V9" s="459"/>
      <c r="W9" s="459"/>
      <c r="X9" s="459"/>
      <c r="Y9" s="459"/>
      <c r="Z9" s="459"/>
    </row>
    <row r="10" spans="1:26" ht="31" customHeight="1">
      <c r="A10" s="574"/>
      <c r="B10" s="571"/>
      <c r="C10" s="571"/>
      <c r="D10" s="571"/>
      <c r="E10" s="571"/>
      <c r="F10" s="571"/>
      <c r="G10" s="571"/>
      <c r="H10" s="575"/>
      <c r="I10" s="579" t="s">
        <v>119</v>
      </c>
      <c r="J10" s="580"/>
      <c r="K10" s="580"/>
      <c r="L10" s="580"/>
      <c r="M10" s="580"/>
      <c r="N10" s="580"/>
      <c r="O10" s="580"/>
      <c r="P10" s="580"/>
      <c r="Q10" s="580"/>
      <c r="R10" s="580"/>
      <c r="S10" s="580"/>
      <c r="T10" s="581"/>
      <c r="U10" s="455"/>
      <c r="V10" s="461"/>
      <c r="W10" s="461"/>
      <c r="X10" s="461"/>
      <c r="Y10" s="461"/>
      <c r="Z10" s="461"/>
    </row>
    <row r="11" spans="1:26" ht="62.15" customHeight="1">
      <c r="A11" s="575"/>
      <c r="B11" s="572"/>
      <c r="C11" s="572"/>
      <c r="D11" s="572"/>
      <c r="E11" s="572"/>
      <c r="F11" s="572"/>
      <c r="G11" s="572"/>
      <c r="H11" s="15"/>
      <c r="I11" s="582" t="s">
        <v>120</v>
      </c>
      <c r="J11" s="583"/>
      <c r="K11" s="583"/>
      <c r="L11" s="583"/>
      <c r="M11" s="583"/>
      <c r="N11" s="583"/>
      <c r="O11" s="583"/>
      <c r="P11" s="583"/>
      <c r="Q11" s="583"/>
      <c r="R11" s="583"/>
      <c r="S11" s="583"/>
      <c r="T11" s="584"/>
      <c r="U11" s="14"/>
      <c r="V11" s="10"/>
      <c r="W11" s="10"/>
      <c r="X11" s="14"/>
      <c r="Y11" s="14"/>
      <c r="Z11" s="10"/>
    </row>
    <row r="12" spans="1:26" ht="20.5">
      <c r="A12" s="12"/>
      <c r="B12" s="585" t="s">
        <v>121</v>
      </c>
      <c r="C12" s="586"/>
      <c r="D12" s="586"/>
      <c r="E12" s="586"/>
      <c r="F12" s="586"/>
      <c r="G12" s="587"/>
      <c r="H12" s="14"/>
      <c r="I12" s="591"/>
      <c r="J12" s="592"/>
      <c r="K12" s="592"/>
      <c r="L12" s="592"/>
      <c r="M12" s="592"/>
      <c r="N12" s="592"/>
      <c r="O12" s="592"/>
      <c r="P12" s="592"/>
      <c r="Q12" s="592"/>
      <c r="R12" s="592"/>
      <c r="S12" s="592"/>
      <c r="T12" s="593"/>
      <c r="U12" s="16"/>
      <c r="V12" s="16"/>
      <c r="W12" s="10"/>
      <c r="X12" s="16"/>
      <c r="Y12" s="10"/>
      <c r="Z12" s="10"/>
    </row>
    <row r="13" spans="1:26" ht="52" customHeight="1">
      <c r="A13" s="17"/>
      <c r="B13" s="588"/>
      <c r="C13" s="589"/>
      <c r="D13" s="589"/>
      <c r="E13" s="589"/>
      <c r="F13" s="589"/>
      <c r="G13" s="590"/>
      <c r="H13" s="13"/>
      <c r="I13" s="594" t="s">
        <v>122</v>
      </c>
      <c r="J13" s="498"/>
      <c r="K13" s="498"/>
      <c r="L13" s="498"/>
      <c r="M13" s="498"/>
      <c r="N13" s="498"/>
      <c r="O13" s="498"/>
      <c r="P13" s="498"/>
      <c r="Q13" s="498"/>
      <c r="R13" s="498"/>
      <c r="S13" s="498"/>
      <c r="T13" s="595"/>
      <c r="U13" s="16"/>
      <c r="V13" s="16"/>
      <c r="W13" s="10"/>
      <c r="X13" s="16"/>
      <c r="Y13" s="10"/>
      <c r="Z13" s="10"/>
    </row>
    <row r="14" spans="1:26" ht="28.5" customHeight="1">
      <c r="A14" s="11"/>
      <c r="B14" s="598" t="s">
        <v>123</v>
      </c>
      <c r="C14" s="599"/>
      <c r="D14" s="599"/>
      <c r="E14" s="599"/>
      <c r="F14" s="599"/>
      <c r="G14" s="600"/>
      <c r="H14" s="13"/>
      <c r="I14" s="596" t="s">
        <v>75</v>
      </c>
      <c r="J14" s="501"/>
      <c r="K14" s="501"/>
      <c r="L14" s="501"/>
      <c r="M14" s="501"/>
      <c r="N14" s="501"/>
      <c r="O14" s="501"/>
      <c r="P14" s="501"/>
      <c r="Q14" s="501"/>
      <c r="R14" s="501"/>
      <c r="S14" s="501"/>
      <c r="T14" s="597"/>
      <c r="U14" s="10"/>
      <c r="V14" s="10"/>
      <c r="W14" s="10"/>
      <c r="X14" s="10"/>
      <c r="Y14" s="10"/>
      <c r="Z14" s="10"/>
    </row>
    <row r="15" spans="1:26" ht="57" customHeight="1">
      <c r="A15" s="11"/>
      <c r="B15" s="601" t="s">
        <v>124</v>
      </c>
      <c r="C15" s="602"/>
      <c r="D15" s="603"/>
      <c r="E15" s="604"/>
      <c r="F15" s="604"/>
      <c r="G15" s="605"/>
      <c r="H15" s="13"/>
      <c r="I15" s="596"/>
      <c r="J15" s="501"/>
      <c r="K15" s="501"/>
      <c r="L15" s="501"/>
      <c r="M15" s="501"/>
      <c r="N15" s="501"/>
      <c r="O15" s="501"/>
      <c r="P15" s="501"/>
      <c r="Q15" s="501"/>
      <c r="R15" s="501"/>
      <c r="S15" s="501"/>
      <c r="T15" s="597"/>
      <c r="U15" s="10"/>
      <c r="V15" s="10"/>
      <c r="W15" s="10"/>
      <c r="X15" s="10"/>
      <c r="Y15" s="10"/>
      <c r="Z15" s="10"/>
    </row>
    <row r="16" spans="1:26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0"/>
    </row>
    <row r="17" spans="1:26" ht="14.5" customHeight="1">
      <c r="A17" s="606" t="s">
        <v>125</v>
      </c>
      <c r="B17" s="607"/>
      <c r="C17" s="607"/>
      <c r="D17" s="607"/>
      <c r="E17" s="607"/>
      <c r="F17" s="607"/>
      <c r="G17" s="607"/>
      <c r="H17" s="607"/>
      <c r="I17" s="607"/>
      <c r="J17" s="607"/>
      <c r="K17" s="607"/>
      <c r="L17" s="607"/>
      <c r="M17" s="607"/>
      <c r="N17" s="608"/>
      <c r="O17" s="609" t="s">
        <v>16</v>
      </c>
      <c r="P17" s="610"/>
      <c r="Q17" s="611"/>
      <c r="R17" s="10"/>
      <c r="S17" s="10"/>
      <c r="T17" s="10"/>
      <c r="U17" s="10"/>
      <c r="V17" s="10"/>
      <c r="W17" s="19"/>
      <c r="X17" s="19"/>
      <c r="Y17" s="19"/>
      <c r="Z17" s="20"/>
    </row>
    <row r="18" spans="1:26" ht="43.5" customHeight="1">
      <c r="A18" s="21"/>
      <c r="B18" s="22"/>
      <c r="C18" s="606" t="s">
        <v>126</v>
      </c>
      <c r="D18" s="608"/>
      <c r="E18" s="606" t="s">
        <v>127</v>
      </c>
      <c r="F18" s="607"/>
      <c r="G18" s="608"/>
      <c r="H18" s="606" t="s">
        <v>128</v>
      </c>
      <c r="I18" s="607"/>
      <c r="J18" s="608"/>
      <c r="K18" s="606" t="s">
        <v>129</v>
      </c>
      <c r="L18" s="607"/>
      <c r="M18" s="607"/>
      <c r="N18" s="608"/>
      <c r="O18" s="612"/>
      <c r="P18" s="613"/>
      <c r="Q18" s="614"/>
      <c r="R18" s="10"/>
      <c r="S18" s="10"/>
      <c r="T18" s="10"/>
      <c r="U18" s="10"/>
      <c r="V18" s="10"/>
      <c r="W18" s="19"/>
      <c r="X18" s="19"/>
      <c r="Y18" s="19"/>
      <c r="Z18" s="19"/>
    </row>
    <row r="19" spans="1:26" ht="172.5" customHeight="1">
      <c r="A19" s="23" t="s">
        <v>130</v>
      </c>
      <c r="B19" s="24" t="s">
        <v>131</v>
      </c>
      <c r="C19" s="24" t="s">
        <v>132</v>
      </c>
      <c r="D19" s="24" t="s">
        <v>133</v>
      </c>
      <c r="E19" s="24" t="s">
        <v>134</v>
      </c>
      <c r="F19" s="24" t="s">
        <v>135</v>
      </c>
      <c r="G19" s="24" t="s">
        <v>136</v>
      </c>
      <c r="H19" s="23" t="s">
        <v>137</v>
      </c>
      <c r="I19" s="23" t="s">
        <v>138</v>
      </c>
      <c r="J19" s="23" t="s">
        <v>139</v>
      </c>
      <c r="K19" s="23" t="s">
        <v>140</v>
      </c>
      <c r="L19" s="23" t="s">
        <v>141</v>
      </c>
      <c r="M19" s="25" t="s">
        <v>142</v>
      </c>
      <c r="N19" s="25" t="s">
        <v>143</v>
      </c>
      <c r="O19" s="26" t="s">
        <v>144</v>
      </c>
      <c r="P19" s="26" t="s">
        <v>145</v>
      </c>
      <c r="Q19" s="26" t="s">
        <v>26</v>
      </c>
      <c r="R19" s="10"/>
      <c r="S19" s="10"/>
      <c r="T19" s="10"/>
      <c r="U19" s="10"/>
      <c r="V19" s="10"/>
      <c r="W19" s="27"/>
      <c r="X19" s="27"/>
      <c r="Y19" s="27"/>
      <c r="Z19" s="27"/>
    </row>
    <row r="20" spans="1:26" ht="25" customHeight="1">
      <c r="A20" s="28"/>
      <c r="B20" s="28"/>
      <c r="C20" s="28"/>
      <c r="D20" s="28"/>
      <c r="E20" s="28"/>
      <c r="F20" s="28"/>
      <c r="G20" s="29"/>
      <c r="H20" s="30"/>
      <c r="I20" s="30"/>
      <c r="J20" s="30"/>
      <c r="K20" s="30"/>
      <c r="L20" s="30"/>
      <c r="M20" s="30"/>
      <c r="N20" s="30"/>
      <c r="O20" s="31"/>
      <c r="P20" s="31"/>
      <c r="Q20" s="31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25" customHeight="1">
      <c r="A21" s="28"/>
      <c r="B21" s="28"/>
      <c r="C21" s="28"/>
      <c r="D21" s="28"/>
      <c r="E21" s="28"/>
      <c r="F21" s="28"/>
      <c r="G21" s="29"/>
      <c r="H21" s="30"/>
      <c r="I21" s="30"/>
      <c r="J21" s="30"/>
      <c r="K21" s="30"/>
      <c r="L21" s="30"/>
      <c r="M21" s="30"/>
      <c r="N21" s="30"/>
      <c r="O21" s="31"/>
      <c r="P21" s="31"/>
      <c r="Q21" s="31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25" customHeight="1">
      <c r="A22" s="28"/>
      <c r="B22" s="28"/>
      <c r="C22" s="28"/>
      <c r="D22" s="28"/>
      <c r="E22" s="28"/>
      <c r="F22" s="28"/>
      <c r="G22" s="29"/>
      <c r="H22" s="30"/>
      <c r="I22" s="30"/>
      <c r="J22" s="30"/>
      <c r="K22" s="30"/>
      <c r="L22" s="30"/>
      <c r="M22" s="30"/>
      <c r="N22" s="30"/>
      <c r="O22" s="31"/>
      <c r="P22" s="31"/>
      <c r="Q22" s="31"/>
      <c r="R22" s="32"/>
      <c r="S22" s="10"/>
      <c r="T22" s="10"/>
      <c r="U22" s="10"/>
      <c r="V22" s="10"/>
      <c r="W22" s="10"/>
      <c r="X22" s="10"/>
      <c r="Y22" s="10"/>
      <c r="Z22" s="10"/>
    </row>
    <row r="23" spans="1:26" ht="25" customHeight="1">
      <c r="A23" s="28"/>
      <c r="B23" s="28"/>
      <c r="C23" s="28"/>
      <c r="D23" s="28"/>
      <c r="E23" s="28"/>
      <c r="F23" s="28"/>
      <c r="G23" s="29"/>
      <c r="H23" s="30"/>
      <c r="I23" s="30"/>
      <c r="J23" s="30"/>
      <c r="K23" s="30"/>
      <c r="L23" s="30"/>
      <c r="M23" s="30"/>
      <c r="N23" s="30"/>
      <c r="O23" s="31"/>
      <c r="P23" s="31"/>
      <c r="Q23" s="31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25" customHeight="1">
      <c r="A24" s="28"/>
      <c r="B24" s="28"/>
      <c r="C24" s="28"/>
      <c r="D24" s="28"/>
      <c r="E24" s="28"/>
      <c r="F24" s="28"/>
      <c r="G24" s="29"/>
      <c r="H24" s="30"/>
      <c r="I24" s="30"/>
      <c r="J24" s="30"/>
      <c r="K24" s="30"/>
      <c r="L24" s="30"/>
      <c r="M24" s="30"/>
      <c r="N24" s="30"/>
      <c r="O24" s="31"/>
      <c r="P24" s="31"/>
      <c r="Q24" s="31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25" customHeight="1">
      <c r="A25" s="28"/>
      <c r="B25" s="28"/>
      <c r="C25" s="28"/>
      <c r="D25" s="28"/>
      <c r="E25" s="28"/>
      <c r="F25" s="28"/>
      <c r="G25" s="29"/>
      <c r="H25" s="30"/>
      <c r="I25" s="30"/>
      <c r="J25" s="30"/>
      <c r="K25" s="30"/>
      <c r="L25" s="30"/>
      <c r="M25" s="30"/>
      <c r="N25" s="30"/>
      <c r="O25" s="31"/>
      <c r="P25" s="31"/>
      <c r="Q25" s="31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72" customHeight="1">
      <c r="A26" s="615" t="s">
        <v>146</v>
      </c>
      <c r="B26" s="616"/>
      <c r="C26" s="33" t="s">
        <v>147</v>
      </c>
      <c r="D26" s="33"/>
      <c r="E26" s="34"/>
      <c r="F26" s="34"/>
      <c r="G26" s="34">
        <v>0</v>
      </c>
      <c r="H26" s="34"/>
      <c r="I26" s="34"/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/>
      <c r="R26" s="10"/>
      <c r="S26" s="10"/>
      <c r="T26" s="10"/>
      <c r="U26" s="10"/>
      <c r="V26" s="10"/>
      <c r="W26" s="35"/>
      <c r="X26" s="35"/>
      <c r="Y26" s="35"/>
      <c r="Z26" s="35"/>
    </row>
    <row r="27" spans="1:26" ht="20.5">
      <c r="A27" s="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20.5">
      <c r="A28" s="8" t="s">
        <v>41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20.5">
      <c r="A29" s="8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20.5">
      <c r="A30" s="8" t="s">
        <v>43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36" customHeight="1">
      <c r="A32" s="364" t="s">
        <v>44</v>
      </c>
      <c r="B32" s="365"/>
      <c r="C32" s="365"/>
      <c r="D32" s="365"/>
      <c r="E32" s="365"/>
      <c r="F32" s="365"/>
      <c r="G32" s="366"/>
      <c r="H32" s="382" t="s">
        <v>45</v>
      </c>
      <c r="I32" s="383"/>
      <c r="J32" s="383"/>
      <c r="K32" s="383"/>
      <c r="L32" s="383"/>
      <c r="M32" s="383"/>
      <c r="N32" s="617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36" customHeight="1">
      <c r="A33" s="367" t="s">
        <v>148</v>
      </c>
      <c r="B33" s="368"/>
      <c r="C33" s="368"/>
      <c r="D33" s="368"/>
      <c r="E33" s="368"/>
      <c r="F33" s="368"/>
      <c r="G33" s="369"/>
      <c r="H33" s="370" t="s">
        <v>148</v>
      </c>
      <c r="I33" s="371"/>
      <c r="J33" s="371"/>
      <c r="K33" s="371"/>
      <c r="L33" s="371"/>
      <c r="M33" s="371"/>
      <c r="N33" s="618"/>
      <c r="O33" s="459"/>
      <c r="P33" s="459"/>
      <c r="Q33" s="459"/>
      <c r="R33" s="459"/>
      <c r="S33" s="459"/>
      <c r="T33" s="459"/>
      <c r="U33" s="459"/>
      <c r="V33" s="459"/>
      <c r="W33" s="459"/>
      <c r="X33" s="459"/>
      <c r="Y33" s="459"/>
      <c r="Z33" s="459"/>
    </row>
    <row r="34" spans="1:26" ht="54" customHeight="1">
      <c r="A34" s="450" t="s">
        <v>48</v>
      </c>
      <c r="B34" s="451"/>
      <c r="C34" s="451"/>
      <c r="D34" s="451"/>
      <c r="E34" s="451"/>
      <c r="F34" s="451"/>
      <c r="G34" s="452"/>
      <c r="H34" s="450" t="s">
        <v>49</v>
      </c>
      <c r="I34" s="451"/>
      <c r="J34" s="451"/>
      <c r="K34" s="451"/>
      <c r="L34" s="451"/>
      <c r="M34" s="451"/>
      <c r="N34" s="619"/>
      <c r="O34" s="461"/>
      <c r="P34" s="461"/>
      <c r="Q34" s="461"/>
      <c r="R34" s="461"/>
      <c r="S34" s="461"/>
      <c r="T34" s="461"/>
      <c r="U34" s="461"/>
      <c r="V34" s="461"/>
      <c r="W34" s="461"/>
      <c r="X34" s="461"/>
      <c r="Y34" s="461"/>
      <c r="Z34" s="461"/>
    </row>
    <row r="35" spans="1:26" ht="15.5">
      <c r="A35" s="462" t="s">
        <v>116</v>
      </c>
      <c r="B35" s="463"/>
      <c r="C35" s="463"/>
      <c r="D35" s="463"/>
      <c r="E35" s="463"/>
      <c r="F35" s="463"/>
      <c r="G35" s="464"/>
      <c r="H35" s="462" t="s">
        <v>116</v>
      </c>
      <c r="I35" s="463"/>
      <c r="J35" s="463"/>
      <c r="K35" s="463"/>
      <c r="L35" s="463"/>
      <c r="M35" s="463"/>
      <c r="N35" s="62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</sheetData>
  <mergeCells count="47">
    <mergeCell ref="A35:G35"/>
    <mergeCell ref="H35:N35"/>
    <mergeCell ref="U33:U34"/>
    <mergeCell ref="V33:V34"/>
    <mergeCell ref="W33:W34"/>
    <mergeCell ref="X33:X34"/>
    <mergeCell ref="Y33:Y34"/>
    <mergeCell ref="Z33:Z34"/>
    <mergeCell ref="O33:O34"/>
    <mergeCell ref="P33:P34"/>
    <mergeCell ref="Q33:Q34"/>
    <mergeCell ref="R33:R34"/>
    <mergeCell ref="S33:S34"/>
    <mergeCell ref="T33:T34"/>
    <mergeCell ref="A26:B26"/>
    <mergeCell ref="A32:G32"/>
    <mergeCell ref="H32:N32"/>
    <mergeCell ref="A33:G33"/>
    <mergeCell ref="A34:G34"/>
    <mergeCell ref="H33:N33"/>
    <mergeCell ref="H34:N34"/>
    <mergeCell ref="A17:N17"/>
    <mergeCell ref="O17:Q18"/>
    <mergeCell ref="C18:D18"/>
    <mergeCell ref="E18:G18"/>
    <mergeCell ref="H18:J18"/>
    <mergeCell ref="K18:N18"/>
    <mergeCell ref="B12:G13"/>
    <mergeCell ref="I12:T12"/>
    <mergeCell ref="I13:T13"/>
    <mergeCell ref="I14:T14"/>
    <mergeCell ref="I15:T15"/>
    <mergeCell ref="B14:G14"/>
    <mergeCell ref="B15:C15"/>
    <mergeCell ref="D15:G15"/>
    <mergeCell ref="Z9:Z10"/>
    <mergeCell ref="B8:G11"/>
    <mergeCell ref="A9:A11"/>
    <mergeCell ref="H9:H10"/>
    <mergeCell ref="I9:T9"/>
    <mergeCell ref="I10:T10"/>
    <mergeCell ref="I11:T11"/>
    <mergeCell ref="U9:U10"/>
    <mergeCell ref="V9:V10"/>
    <mergeCell ref="W9:W10"/>
    <mergeCell ref="X9:X10"/>
    <mergeCell ref="Y9:Y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8C800-97CA-4866-83EA-FB638FDD59A2}">
  <sheetPr codeName="Feuil6">
    <tabColor rgb="FFFF0000"/>
  </sheetPr>
  <dimension ref="B1:P9"/>
  <sheetViews>
    <sheetView zoomScale="205" zoomScaleNormal="205" workbookViewId="0">
      <selection activeCell="E4" sqref="E4"/>
    </sheetView>
  </sheetViews>
  <sheetFormatPr baseColWidth="10" defaultColWidth="11.453125" defaultRowHeight="14.5"/>
  <cols>
    <col min="2" max="2" width="19.453125" bestFit="1" customWidth="1"/>
    <col min="11" max="11" width="13.26953125" customWidth="1"/>
  </cols>
  <sheetData>
    <row r="1" spans="2:16" ht="15" thickBot="1">
      <c r="B1" s="105"/>
      <c r="C1" s="110">
        <v>2021</v>
      </c>
      <c r="D1" s="109"/>
      <c r="E1" s="110">
        <v>2022</v>
      </c>
      <c r="F1" s="109"/>
      <c r="G1" s="110">
        <v>2023</v>
      </c>
      <c r="H1" s="109"/>
      <c r="I1" s="110">
        <v>2024</v>
      </c>
      <c r="J1" s="109"/>
      <c r="K1" s="110">
        <v>2025</v>
      </c>
      <c r="L1" s="109"/>
      <c r="M1" s="110">
        <v>2026</v>
      </c>
      <c r="N1" s="109"/>
      <c r="O1" s="110">
        <v>2027</v>
      </c>
      <c r="P1" s="109"/>
    </row>
    <row r="2" spans="2:16" ht="15" thickBot="1">
      <c r="B2" s="105" t="s">
        <v>12</v>
      </c>
      <c r="C2" s="105" t="s">
        <v>149</v>
      </c>
      <c r="D2" s="105" t="s">
        <v>150</v>
      </c>
      <c r="E2" s="105" t="s">
        <v>149</v>
      </c>
      <c r="F2" s="105" t="s">
        <v>150</v>
      </c>
      <c r="G2" s="105" t="s">
        <v>149</v>
      </c>
      <c r="H2" s="105" t="s">
        <v>150</v>
      </c>
      <c r="I2" s="105" t="s">
        <v>149</v>
      </c>
      <c r="J2" s="105" t="s">
        <v>150</v>
      </c>
      <c r="K2" s="105" t="s">
        <v>149</v>
      </c>
      <c r="L2" s="105" t="s">
        <v>150</v>
      </c>
      <c r="M2" s="105" t="s">
        <v>149</v>
      </c>
      <c r="N2" s="105" t="s">
        <v>150</v>
      </c>
      <c r="O2" s="105" t="s">
        <v>149</v>
      </c>
      <c r="P2" s="108" t="s">
        <v>150</v>
      </c>
    </row>
    <row r="3" spans="2:16" ht="15" thickBot="1">
      <c r="B3" s="106" t="s">
        <v>31</v>
      </c>
      <c r="C3" s="107">
        <v>3657.6</v>
      </c>
      <c r="D3" s="107">
        <v>1624.59</v>
      </c>
      <c r="E3" s="107">
        <v>5812.76</v>
      </c>
      <c r="F3" s="107">
        <v>2581.84</v>
      </c>
      <c r="G3" s="107">
        <v>3592.91</v>
      </c>
      <c r="H3" s="107">
        <v>1595.86</v>
      </c>
      <c r="I3" s="229"/>
      <c r="J3" s="229"/>
      <c r="K3" s="229"/>
      <c r="L3" s="229"/>
      <c r="M3" s="229"/>
      <c r="N3" s="229"/>
      <c r="O3" s="229"/>
      <c r="P3" s="229"/>
    </row>
    <row r="4" spans="2:16" ht="15" thickBot="1">
      <c r="B4" s="106" t="s">
        <v>151</v>
      </c>
      <c r="C4" s="107">
        <v>5124.8500000000004</v>
      </c>
      <c r="D4" s="107">
        <v>1311.76</v>
      </c>
      <c r="E4" s="107">
        <v>8144.55</v>
      </c>
      <c r="F4" s="107">
        <v>2084.69</v>
      </c>
      <c r="G4" s="107">
        <v>5034.21</v>
      </c>
      <c r="H4" s="107">
        <v>1288.56</v>
      </c>
      <c r="I4" s="229"/>
      <c r="J4" s="229"/>
      <c r="K4" s="229"/>
      <c r="L4" s="229"/>
      <c r="M4" s="229"/>
      <c r="N4" s="229"/>
      <c r="O4" s="229"/>
      <c r="P4" s="229"/>
    </row>
    <row r="5" spans="2:16" ht="15" thickBot="1">
      <c r="B5" s="106" t="s">
        <v>37</v>
      </c>
      <c r="C5" s="107">
        <v>224.49</v>
      </c>
      <c r="D5" s="107" t="s">
        <v>152</v>
      </c>
      <c r="E5" s="107">
        <v>356.77</v>
      </c>
      <c r="F5" s="107" t="s">
        <v>152</v>
      </c>
      <c r="G5" s="107">
        <v>220.52</v>
      </c>
      <c r="H5" s="107" t="s">
        <v>152</v>
      </c>
      <c r="I5" s="229"/>
      <c r="J5" s="229"/>
      <c r="K5" s="229"/>
      <c r="L5" s="229"/>
      <c r="M5" s="229"/>
      <c r="N5" s="229"/>
      <c r="O5" s="229"/>
      <c r="P5" s="229"/>
    </row>
    <row r="6" spans="2:16" ht="15" thickBot="1">
      <c r="B6" s="106" t="s">
        <v>153</v>
      </c>
      <c r="C6" s="107">
        <v>4409.88</v>
      </c>
      <c r="D6" s="107">
        <v>1369.65</v>
      </c>
      <c r="E6" s="107">
        <v>7008.31</v>
      </c>
      <c r="F6" s="107">
        <v>2176.69</v>
      </c>
      <c r="G6" s="107">
        <v>4431.8900000000003</v>
      </c>
      <c r="H6" s="107">
        <v>1345.43</v>
      </c>
      <c r="I6" s="229"/>
      <c r="J6" s="229"/>
      <c r="K6" s="229"/>
      <c r="L6" s="229"/>
      <c r="M6" s="229"/>
      <c r="N6" s="229"/>
      <c r="O6" s="229"/>
      <c r="P6" s="229"/>
    </row>
    <row r="7" spans="2:16" ht="15" thickBot="1">
      <c r="B7" s="106" t="s">
        <v>154</v>
      </c>
      <c r="C7" s="107">
        <v>6716.21</v>
      </c>
      <c r="D7" s="107">
        <v>2043.31</v>
      </c>
      <c r="E7" s="107">
        <v>10673.59</v>
      </c>
      <c r="F7" s="107">
        <v>3247.28</v>
      </c>
      <c r="G7" s="107">
        <v>6597.43</v>
      </c>
      <c r="H7" s="107">
        <v>2007.17</v>
      </c>
      <c r="I7" s="229"/>
      <c r="J7" s="229"/>
      <c r="K7" s="229"/>
      <c r="L7" s="229"/>
      <c r="M7" s="229"/>
      <c r="N7" s="229"/>
      <c r="O7" s="229"/>
      <c r="P7" s="229"/>
    </row>
    <row r="8" spans="2:16" ht="15" thickBot="1">
      <c r="B8" s="106" t="s">
        <v>155</v>
      </c>
      <c r="C8" s="107">
        <v>5621.62</v>
      </c>
      <c r="D8" s="107">
        <v>4524.1000000000004</v>
      </c>
      <c r="E8" s="107">
        <v>8934.0300000000007</v>
      </c>
      <c r="F8" s="107">
        <v>7189.82</v>
      </c>
      <c r="G8" s="107">
        <v>5522.2</v>
      </c>
      <c r="H8" s="107">
        <v>4444.09</v>
      </c>
      <c r="I8" s="229"/>
      <c r="J8" s="229"/>
      <c r="K8" s="229"/>
      <c r="L8" s="229"/>
      <c r="M8" s="229"/>
      <c r="N8" s="229"/>
      <c r="O8" s="229"/>
      <c r="P8" s="229"/>
    </row>
    <row r="9" spans="2:16" ht="15" thickBot="1">
      <c r="B9" s="106" t="s">
        <v>39</v>
      </c>
      <c r="C9" s="107">
        <v>151.19</v>
      </c>
      <c r="D9" s="107">
        <v>151.19</v>
      </c>
      <c r="E9" s="107">
        <v>240.28</v>
      </c>
      <c r="F9" s="107">
        <v>240.28</v>
      </c>
      <c r="G9" s="107">
        <v>148.52000000000001</v>
      </c>
      <c r="H9" s="107">
        <v>148.52000000000001</v>
      </c>
      <c r="I9" s="229"/>
      <c r="J9" s="229"/>
      <c r="K9" s="229"/>
      <c r="L9" s="229"/>
      <c r="M9" s="229"/>
      <c r="N9" s="229"/>
      <c r="O9" s="229"/>
      <c r="P9" s="229"/>
    </row>
  </sheetData>
  <sheetProtection algorithmName="SHA-512" hashValue="QXW/ZVjh9EummxNkMzBWtYJloE2Nv/U/v4j2BFY5xcD4cfBw3J1YBQwd96wz5f2asJzFp2tKTCakIoGEAALIlA==" saltValue="bUMU0tQ5JMTTEKHSGaM5fg==" spinCount="100000" sheet="1" objects="1" scenarios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14309C1C973B4EA9A857EDC0503EAD" ma:contentTypeVersion="4" ma:contentTypeDescription="Crée un document." ma:contentTypeScope="" ma:versionID="b9d90e68f5612345eea7953b870ca963">
  <xsd:schema xmlns:xsd="http://www.w3.org/2001/XMLSchema" xmlns:xs="http://www.w3.org/2001/XMLSchema" xmlns:p="http://schemas.microsoft.com/office/2006/metadata/properties" xmlns:ns2="ae4635ac-c0d5-436d-adc2-a24c5d45c523" targetNamespace="http://schemas.microsoft.com/office/2006/metadata/properties" ma:root="true" ma:fieldsID="464f203be6f45ade9a0c09c38964feb3" ns2:_="">
    <xsd:import namespace="ae4635ac-c0d5-436d-adc2-a24c5d45c5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635ac-c0d5-436d-adc2-a24c5d45c5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98F780-9E95-4899-979F-F948DADFAC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019E1D-D2D3-4D8A-8859-013956EEAE46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purl.org/dc/terms/"/>
    <ds:schemaRef ds:uri="ae4635ac-c0d5-436d-adc2-a24c5d45c52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7AAB4EF-2336-4F1C-A21D-57CEFE1F6E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635ac-c0d5-436d-adc2-a24c5d45c5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ERD_BSCU</vt:lpstr>
      <vt:lpstr>TARIFS MOYENS HORS OCS</vt:lpstr>
      <vt:lpstr>EDR au réel</vt:lpstr>
      <vt:lpstr>DETAIL DU BSCU</vt:lpstr>
      <vt:lpstr>RECAPITUALTIF RESSOURCES</vt:lpstr>
      <vt:lpstr>BDD_BSCU</vt:lpstr>
      <vt:lpstr>ANNEE</vt:lpstr>
      <vt:lpstr>CODIF</vt:lpstr>
      <vt:lpstr>DRY20_</vt:lpstr>
      <vt:lpstr>REFERENTIEL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lamsili</dc:creator>
  <cp:keywords/>
  <dc:description/>
  <cp:lastModifiedBy>Yvana FUMONT-GUIBOURDIN</cp:lastModifiedBy>
  <cp:revision>1</cp:revision>
  <cp:lastPrinted>2025-06-04T17:02:13Z</cp:lastPrinted>
  <dcterms:created xsi:type="dcterms:W3CDTF">2013-12-10T16:41:55Z</dcterms:created>
  <dcterms:modified xsi:type="dcterms:W3CDTF">2025-06-04T17:06:43Z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0x0101007A14309C1C973B4EA9A857EDC0503EAD</vt:lpwstr>
  </property>
</Properties>
</file>